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<sst xmlns="http://schemas.openxmlformats.org/spreadsheetml/2006/main" count="1350" uniqueCount="1047">
  <si>
    <t>2020年度全市一般公共预算支出表-细化到项级科目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</si>
  <si>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</si>
  <si>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</si>
  <si>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</si>
  <si>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</si>
  <si>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</si>
  <si>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</si>
  <si>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</si>
  <si>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</si>
  <si>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</si>
  <si>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</si>
  <si>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</si>
  <si>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</si>
  <si>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</si>
  <si>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</si>
  <si>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</si>
  <si>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</si>
  <si>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</si>
  <si>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</si>
  <si>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</si>
  <si>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</si>
  <si>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</si>
  <si>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</si>
  <si>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</si>
  <si>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</si>
  <si>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</si>
  <si>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</si>
  <si>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</si>
  <si>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</si>
  <si>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</si>
  <si>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</si>
  <si>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</si>
  <si>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</si>
  <si>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</si>
  <si>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</si>
  <si>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</si>
  <si>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</si>
  <si>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</si>
  <si>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</si>
  <si>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</si>
  <si>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</si>
  <si>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</si>
  <si>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</si>
  <si>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</si>
  <si>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</si>
  <si>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</si>
  <si>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</si>
  <si>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</si>
  <si>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</si>
  <si>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</si>
  <si>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</si>
  <si>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</si>
  <si>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发票管理及税务登记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</si>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</sst>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52"/>
  <sheetViews>
    <sheetView tabSelected="1" workbookViewId="0">
      <selection activeCell="D14" sqref="D14"/>
    </sheetView>
  </sheetViews>
  <sheetFormatPr defaultColWidth="9.15" defaultRowHeight="14.25" outlineLevelCol="1"/>
  <cols>
    <col min="1" max="1" width="54.2333333333333" style="1" customWidth="1"/>
    <col min="2" max="2" width="26" style="1" customWidth="1"/>
    <col min="3" max="255" width="9.15" style="2" customWidth="1"/>
    <col min="256" max="16383" width="9.15" style="2"/>
    <col min="16384" max="16384" width="9.15" style="3"/>
  </cols>
  <sheetData>
    <row r="1" s="1" customFormat="1" ht="34" customHeight="1" spans="1:2">
      <c r="A1" s="4" t="s">
        <v>0</v>
      </c>
      <c r="B1" s="4"/>
    </row>
    <row r="2" s="1" customFormat="1" ht="17" customHeight="1" spans="1:2">
      <c r="A2" s="5"/>
      <c r="B2" s="5"/>
    </row>
    <row r="3" s="1" customFormat="1" ht="17" customHeight="1" spans="1:2">
      <c r="A3" s="5"/>
      <c r="B3" s="5"/>
    </row>
    <row r="4" s="1" customFormat="1" ht="17.25" customHeight="1" spans="1:2">
      <c r="A4" s="6" t="s">
        <v>1</v>
      </c>
      <c r="B4" s="6" t="s">
        <v>2</v>
      </c>
    </row>
    <row r="5" s="1" customFormat="1" ht="17" customHeight="1" spans="1:2">
      <c r="A5" s="6" t="s">
        <v>3</v>
      </c>
      <c r="B5" s="7">
        <f>SUM(B6,B250,B290,B309,B400,B454,B508,B565,B686,B758,B836,B859,B970,B1034,B1101,B1121,B1151,B1161,B1206,B1226,B1280,B1337,B1340,B1348)</f>
        <v>5775145</v>
      </c>
    </row>
    <row r="6" s="1" customFormat="1" ht="17" customHeight="1" spans="1:2">
      <c r="A6" s="8" t="s">
        <v>4</v>
      </c>
      <c r="B6" s="7">
        <f>SUM(B7+B19+B28+B39+B50+B61+B72+B84+B93+B106+B116+B125+B136+B149+B156+B164+B170+B177+B184+B191+B198+B205+B213+B219+B225+B232+B247)</f>
        <v>608825</v>
      </c>
    </row>
    <row r="7" s="1" customFormat="1" ht="17" customHeight="1" spans="1:2">
      <c r="A7" s="8" t="s">
        <v>5</v>
      </c>
      <c r="B7" s="7">
        <f>SUM(B8:B18)</f>
        <v>12908</v>
      </c>
    </row>
    <row r="8" s="1" customFormat="1" ht="17" customHeight="1" spans="1:2">
      <c r="A8" s="9" t="s">
        <v>6</v>
      </c>
      <c r="B8" s="7">
        <v>8185</v>
      </c>
    </row>
    <row r="9" s="1" customFormat="1" ht="17" customHeight="1" spans="1:2">
      <c r="A9" s="9" t="s">
        <v>7</v>
      </c>
      <c r="B9" s="7">
        <v>2305</v>
      </c>
    </row>
    <row r="10" s="1" customFormat="1" ht="17" customHeight="1" spans="1:2">
      <c r="A10" s="9" t="s">
        <v>8</v>
      </c>
      <c r="B10" s="7">
        <v>7</v>
      </c>
    </row>
    <row r="11" s="1" customFormat="1" ht="17" customHeight="1" spans="1:2">
      <c r="A11" s="9" t="s">
        <v>9</v>
      </c>
      <c r="B11" s="7">
        <v>853</v>
      </c>
    </row>
    <row r="12" s="1" customFormat="1" ht="17" customHeight="1" spans="1:2">
      <c r="A12" s="9" t="s">
        <v>10</v>
      </c>
      <c r="B12" s="7">
        <v>0</v>
      </c>
    </row>
    <row r="13" s="1" customFormat="1" ht="17" customHeight="1" spans="1:2">
      <c r="A13" s="9" t="s">
        <v>11</v>
      </c>
      <c r="B13" s="7">
        <v>234</v>
      </c>
    </row>
    <row r="14" s="1" customFormat="1" ht="17" customHeight="1" spans="1:2">
      <c r="A14" s="9" t="s">
        <v>12</v>
      </c>
      <c r="B14" s="7">
        <v>109</v>
      </c>
    </row>
    <row r="15" s="1" customFormat="1" ht="17" customHeight="1" spans="1:2">
      <c r="A15" s="9" t="s">
        <v>13</v>
      </c>
      <c r="B15" s="7">
        <v>770</v>
      </c>
    </row>
    <row r="16" s="1" customFormat="1" ht="17" customHeight="1" spans="1:2">
      <c r="A16" s="9" t="s">
        <v>14</v>
      </c>
      <c r="B16" s="7">
        <v>23</v>
      </c>
    </row>
    <row r="17" s="1" customFormat="1" ht="17" customHeight="1" spans="1:2">
      <c r="A17" s="9" t="s">
        <v>15</v>
      </c>
      <c r="B17" s="7">
        <v>17</v>
      </c>
    </row>
    <row r="18" s="1" customFormat="1" ht="17" customHeight="1" spans="1:2">
      <c r="A18" s="9" t="s">
        <v>16</v>
      </c>
      <c r="B18" s="7">
        <v>405</v>
      </c>
    </row>
    <row r="19" s="1" customFormat="1" ht="17" customHeight="1" spans="1:2">
      <c r="A19" s="8" t="s">
        <v>17</v>
      </c>
      <c r="B19" s="7">
        <f>SUM(B20:B27)</f>
        <v>9373</v>
      </c>
    </row>
    <row r="20" s="1" customFormat="1" ht="17" customHeight="1" spans="1:2">
      <c r="A20" s="9" t="s">
        <v>6</v>
      </c>
      <c r="B20" s="7">
        <v>5951</v>
      </c>
    </row>
    <row r="21" s="1" customFormat="1" ht="17" customHeight="1" spans="1:2">
      <c r="A21" s="9" t="s">
        <v>7</v>
      </c>
      <c r="B21" s="7">
        <v>2315</v>
      </c>
    </row>
    <row r="22" s="1" customFormat="1" ht="17" customHeight="1" spans="1:2">
      <c r="A22" s="9" t="s">
        <v>8</v>
      </c>
      <c r="B22" s="7">
        <v>0</v>
      </c>
    </row>
    <row r="23" s="1" customFormat="1" ht="17" customHeight="1" spans="1:2">
      <c r="A23" s="9" t="s">
        <v>18</v>
      </c>
      <c r="B23" s="7">
        <v>641</v>
      </c>
    </row>
    <row r="24" s="1" customFormat="1" ht="17" customHeight="1" spans="1:2">
      <c r="A24" s="9" t="s">
        <v>19</v>
      </c>
      <c r="B24" s="7">
        <v>118</v>
      </c>
    </row>
    <row r="25" s="1" customFormat="1" ht="17" customHeight="1" spans="1:2">
      <c r="A25" s="9" t="s">
        <v>20</v>
      </c>
      <c r="B25" s="7">
        <v>87</v>
      </c>
    </row>
    <row r="26" s="1" customFormat="1" ht="17" customHeight="1" spans="1:2">
      <c r="A26" s="9" t="s">
        <v>15</v>
      </c>
      <c r="B26" s="7">
        <v>0</v>
      </c>
    </row>
    <row r="27" s="1" customFormat="1" ht="17" customHeight="1" spans="1:2">
      <c r="A27" s="9" t="s">
        <v>21</v>
      </c>
      <c r="B27" s="7">
        <v>261</v>
      </c>
    </row>
    <row r="28" s="1" customFormat="1" ht="17" customHeight="1" spans="1:2">
      <c r="A28" s="8" t="s">
        <v>22</v>
      </c>
      <c r="B28" s="7">
        <f>SUM(B29:B38)</f>
        <v>205652</v>
      </c>
    </row>
    <row r="29" s="1" customFormat="1" ht="17" customHeight="1" spans="1:2">
      <c r="A29" s="9" t="s">
        <v>6</v>
      </c>
      <c r="B29" s="7">
        <v>127086</v>
      </c>
    </row>
    <row r="30" s="1" customFormat="1" ht="17" customHeight="1" spans="1:2">
      <c r="A30" s="9" t="s">
        <v>7</v>
      </c>
      <c r="B30" s="7">
        <v>25599</v>
      </c>
    </row>
    <row r="31" s="1" customFormat="1" ht="17" customHeight="1" spans="1:2">
      <c r="A31" s="9" t="s">
        <v>8</v>
      </c>
      <c r="B31" s="7">
        <v>2191</v>
      </c>
    </row>
    <row r="32" s="1" customFormat="1" ht="17" customHeight="1" spans="1:2">
      <c r="A32" s="9" t="s">
        <v>23</v>
      </c>
      <c r="B32" s="7">
        <v>83</v>
      </c>
    </row>
    <row r="33" s="1" customFormat="1" ht="17" customHeight="1" spans="1:2">
      <c r="A33" s="9" t="s">
        <v>24</v>
      </c>
      <c r="B33" s="7">
        <v>2452</v>
      </c>
    </row>
    <row r="34" s="1" customFormat="1" ht="17" customHeight="1" spans="1:2">
      <c r="A34" s="9" t="s">
        <v>25</v>
      </c>
      <c r="B34" s="7">
        <v>3510</v>
      </c>
    </row>
    <row r="35" s="1" customFormat="1" ht="17" customHeight="1" spans="1:2">
      <c r="A35" s="9" t="s">
        <v>26</v>
      </c>
      <c r="B35" s="7">
        <v>4782</v>
      </c>
    </row>
    <row r="36" s="1" customFormat="1" ht="17" customHeight="1" spans="1:2">
      <c r="A36" s="9" t="s">
        <v>27</v>
      </c>
      <c r="B36" s="7">
        <v>0</v>
      </c>
    </row>
    <row r="37" s="1" customFormat="1" ht="17" customHeight="1" spans="1:2">
      <c r="A37" s="9" t="s">
        <v>15</v>
      </c>
      <c r="B37" s="7">
        <v>8583</v>
      </c>
    </row>
    <row r="38" s="1" customFormat="1" ht="17" customHeight="1" spans="1:2">
      <c r="A38" s="9" t="s">
        <v>28</v>
      </c>
      <c r="B38" s="7">
        <v>31366</v>
      </c>
    </row>
    <row r="39" s="1" customFormat="1" ht="17" customHeight="1" spans="1:2">
      <c r="A39" s="8" t="s">
        <v>29</v>
      </c>
      <c r="B39" s="7">
        <f>SUM(B40:B49)</f>
        <v>17733</v>
      </c>
    </row>
    <row r="40" s="1" customFormat="1" ht="17" customHeight="1" spans="1:2">
      <c r="A40" s="9" t="s">
        <v>6</v>
      </c>
      <c r="B40" s="7">
        <v>6922</v>
      </c>
    </row>
    <row r="41" s="1" customFormat="1" ht="17" customHeight="1" spans="1:2">
      <c r="A41" s="9" t="s">
        <v>7</v>
      </c>
      <c r="B41" s="7">
        <v>3104</v>
      </c>
    </row>
    <row r="42" s="1" customFormat="1" ht="17" customHeight="1" spans="1:2">
      <c r="A42" s="9" t="s">
        <v>8</v>
      </c>
      <c r="B42" s="7">
        <v>0</v>
      </c>
    </row>
    <row r="43" s="1" customFormat="1" ht="17" customHeight="1" spans="1:2">
      <c r="A43" s="9" t="s">
        <v>30</v>
      </c>
      <c r="B43" s="7">
        <v>102</v>
      </c>
    </row>
    <row r="44" s="1" customFormat="1" ht="17" customHeight="1" spans="1:2">
      <c r="A44" s="9" t="s">
        <v>31</v>
      </c>
      <c r="B44" s="7">
        <v>0</v>
      </c>
    </row>
    <row r="45" s="1" customFormat="1" ht="17" customHeight="1" spans="1:2">
      <c r="A45" s="9" t="s">
        <v>32</v>
      </c>
      <c r="B45" s="7">
        <v>416</v>
      </c>
    </row>
    <row r="46" s="1" customFormat="1" ht="17" customHeight="1" spans="1:2">
      <c r="A46" s="9" t="s">
        <v>33</v>
      </c>
      <c r="B46" s="7">
        <v>0</v>
      </c>
    </row>
    <row r="47" s="1" customFormat="1" ht="17" customHeight="1" spans="1:2">
      <c r="A47" s="9" t="s">
        <v>34</v>
      </c>
      <c r="B47" s="7">
        <v>47</v>
      </c>
    </row>
    <row r="48" s="1" customFormat="1" ht="17" customHeight="1" spans="1:2">
      <c r="A48" s="9" t="s">
        <v>15</v>
      </c>
      <c r="B48" s="7">
        <v>610</v>
      </c>
    </row>
    <row r="49" s="1" customFormat="1" ht="17" customHeight="1" spans="1:2">
      <c r="A49" s="9" t="s">
        <v>35</v>
      </c>
      <c r="B49" s="7">
        <v>6532</v>
      </c>
    </row>
    <row r="50" s="1" customFormat="1" ht="17" customHeight="1" spans="1:2">
      <c r="A50" s="8" t="s">
        <v>36</v>
      </c>
      <c r="B50" s="7">
        <f>SUM(B51:B60)</f>
        <v>27542</v>
      </c>
    </row>
    <row r="51" s="1" customFormat="1" ht="17" customHeight="1" spans="1:2">
      <c r="A51" s="9" t="s">
        <v>6</v>
      </c>
      <c r="B51" s="7">
        <v>2953</v>
      </c>
    </row>
    <row r="52" s="1" customFormat="1" ht="17" customHeight="1" spans="1:2">
      <c r="A52" s="9" t="s">
        <v>7</v>
      </c>
      <c r="B52" s="7">
        <v>613</v>
      </c>
    </row>
    <row r="53" s="1" customFormat="1" ht="17" customHeight="1" spans="1:2">
      <c r="A53" s="9" t="s">
        <v>8</v>
      </c>
      <c r="B53" s="7">
        <v>0</v>
      </c>
    </row>
    <row r="54" s="1" customFormat="1" ht="17" customHeight="1" spans="1:2">
      <c r="A54" s="9" t="s">
        <v>37</v>
      </c>
      <c r="B54" s="7">
        <v>18619</v>
      </c>
    </row>
    <row r="55" s="1" customFormat="1" ht="17" customHeight="1" spans="1:2">
      <c r="A55" s="9" t="s">
        <v>38</v>
      </c>
      <c r="B55" s="7">
        <v>830</v>
      </c>
    </row>
    <row r="56" s="1" customFormat="1" ht="17" customHeight="1" spans="1:2">
      <c r="A56" s="9" t="s">
        <v>39</v>
      </c>
      <c r="B56" s="7">
        <v>26</v>
      </c>
    </row>
    <row r="57" s="1" customFormat="1" ht="17" customHeight="1" spans="1:2">
      <c r="A57" s="9" t="s">
        <v>40</v>
      </c>
      <c r="B57" s="7">
        <v>3184</v>
      </c>
    </row>
    <row r="58" s="1" customFormat="1" ht="17" customHeight="1" spans="1:2">
      <c r="A58" s="9" t="s">
        <v>41</v>
      </c>
      <c r="B58" s="7">
        <v>660</v>
      </c>
    </row>
    <row r="59" s="1" customFormat="1" ht="17" customHeight="1" spans="1:2">
      <c r="A59" s="9" t="s">
        <v>15</v>
      </c>
      <c r="B59" s="7">
        <v>6</v>
      </c>
    </row>
    <row r="60" s="1" customFormat="1" ht="17" customHeight="1" spans="1:2">
      <c r="A60" s="9" t="s">
        <v>42</v>
      </c>
      <c r="B60" s="7">
        <v>651</v>
      </c>
    </row>
    <row r="61" s="1" customFormat="1" ht="17" customHeight="1" spans="1:2">
      <c r="A61" s="8" t="s">
        <v>43</v>
      </c>
      <c r="B61" s="7">
        <f>SUM(B62:B71)</f>
        <v>44800</v>
      </c>
    </row>
    <row r="62" s="1" customFormat="1" ht="17" customHeight="1" spans="1:2">
      <c r="A62" s="9" t="s">
        <v>6</v>
      </c>
      <c r="B62" s="7">
        <v>25784</v>
      </c>
    </row>
    <row r="63" s="1" customFormat="1" ht="17" customHeight="1" spans="1:2">
      <c r="A63" s="9" t="s">
        <v>7</v>
      </c>
      <c r="B63" s="7">
        <v>11447</v>
      </c>
    </row>
    <row r="64" s="1" customFormat="1" ht="17" customHeight="1" spans="1:2">
      <c r="A64" s="9" t="s">
        <v>8</v>
      </c>
      <c r="B64" s="7">
        <v>0</v>
      </c>
    </row>
    <row r="65" s="1" customFormat="1" ht="17" customHeight="1" spans="1:2">
      <c r="A65" s="9" t="s">
        <v>44</v>
      </c>
      <c r="B65" s="7">
        <v>68</v>
      </c>
    </row>
    <row r="66" s="1" customFormat="1" ht="17" customHeight="1" spans="1:2">
      <c r="A66" s="9" t="s">
        <v>45</v>
      </c>
      <c r="B66" s="7">
        <v>469</v>
      </c>
    </row>
    <row r="67" s="1" customFormat="1" ht="17" customHeight="1" spans="1:2">
      <c r="A67" s="9" t="s">
        <v>46</v>
      </c>
      <c r="B67" s="7">
        <v>32</v>
      </c>
    </row>
    <row r="68" s="1" customFormat="1" ht="17" customHeight="1" spans="1:2">
      <c r="A68" s="9" t="s">
        <v>47</v>
      </c>
      <c r="B68" s="7">
        <v>842</v>
      </c>
    </row>
    <row r="69" s="1" customFormat="1" ht="17" customHeight="1" spans="1:2">
      <c r="A69" s="9" t="s">
        <v>48</v>
      </c>
      <c r="B69" s="7">
        <v>135</v>
      </c>
    </row>
    <row r="70" s="1" customFormat="1" ht="17" customHeight="1" spans="1:2">
      <c r="A70" s="9" t="s">
        <v>15</v>
      </c>
      <c r="B70" s="7">
        <v>1405</v>
      </c>
    </row>
    <row r="71" s="1" customFormat="1" ht="17" customHeight="1" spans="1:2">
      <c r="A71" s="9" t="s">
        <v>49</v>
      </c>
      <c r="B71" s="7">
        <v>4618</v>
      </c>
    </row>
    <row r="72" s="1" customFormat="1" ht="17" customHeight="1" spans="1:2">
      <c r="A72" s="8" t="s">
        <v>50</v>
      </c>
      <c r="B72" s="7">
        <f>SUM(B73:B83)</f>
        <v>33955</v>
      </c>
    </row>
    <row r="73" s="1" customFormat="1" ht="17" customHeight="1" spans="1:2">
      <c r="A73" s="9" t="s">
        <v>6</v>
      </c>
      <c r="B73" s="7">
        <v>7085</v>
      </c>
    </row>
    <row r="74" s="1" customFormat="1" ht="17" customHeight="1" spans="1:2">
      <c r="A74" s="9" t="s">
        <v>7</v>
      </c>
      <c r="B74" s="7">
        <v>5554</v>
      </c>
    </row>
    <row r="75" s="1" customFormat="1" ht="17" customHeight="1" spans="1:2">
      <c r="A75" s="9" t="s">
        <v>8</v>
      </c>
      <c r="B75" s="7">
        <v>0</v>
      </c>
    </row>
    <row r="76" s="1" customFormat="1" ht="17" customHeight="1" spans="1:2">
      <c r="A76" s="9" t="s">
        <v>51</v>
      </c>
      <c r="B76" s="7">
        <v>0</v>
      </c>
    </row>
    <row r="77" s="1" customFormat="1" ht="17" customHeight="1" spans="1:2">
      <c r="A77" s="9" t="s">
        <v>52</v>
      </c>
      <c r="B77" s="7">
        <v>0</v>
      </c>
    </row>
    <row r="78" s="1" customFormat="1" ht="17" customHeight="1" spans="1:2">
      <c r="A78" s="9" t="s">
        <v>53</v>
      </c>
      <c r="B78" s="7">
        <v>11751</v>
      </c>
    </row>
    <row r="79" s="1" customFormat="1" ht="17" customHeight="1" spans="1:2">
      <c r="A79" s="9" t="s">
        <v>54</v>
      </c>
      <c r="B79" s="7">
        <v>0</v>
      </c>
    </row>
    <row r="80" s="1" customFormat="1" ht="17" customHeight="1" spans="1:2">
      <c r="A80" s="9" t="s">
        <v>55</v>
      </c>
      <c r="B80" s="7">
        <v>5530</v>
      </c>
    </row>
    <row r="81" s="1" customFormat="1" ht="17" customHeight="1" spans="1:2">
      <c r="A81" s="9" t="s">
        <v>47</v>
      </c>
      <c r="B81" s="7">
        <v>0</v>
      </c>
    </row>
    <row r="82" s="1" customFormat="1" ht="17" customHeight="1" spans="1:2">
      <c r="A82" s="9" t="s">
        <v>15</v>
      </c>
      <c r="B82" s="7">
        <v>0</v>
      </c>
    </row>
    <row r="83" s="1" customFormat="1" ht="17" customHeight="1" spans="1:2">
      <c r="A83" s="9" t="s">
        <v>56</v>
      </c>
      <c r="B83" s="7">
        <v>4035</v>
      </c>
    </row>
    <row r="84" s="1" customFormat="1" ht="17" customHeight="1" spans="1:2">
      <c r="A84" s="8" t="s">
        <v>57</v>
      </c>
      <c r="B84" s="7">
        <f>SUM(B85:B92)</f>
        <v>9770</v>
      </c>
    </row>
    <row r="85" s="1" customFormat="1" ht="17" customHeight="1" spans="1:2">
      <c r="A85" s="9" t="s">
        <v>6</v>
      </c>
      <c r="B85" s="7">
        <v>5832</v>
      </c>
    </row>
    <row r="86" s="1" customFormat="1" ht="17" customHeight="1" spans="1:2">
      <c r="A86" s="9" t="s">
        <v>7</v>
      </c>
      <c r="B86" s="7">
        <v>1058</v>
      </c>
    </row>
    <row r="87" s="1" customFormat="1" ht="17" customHeight="1" spans="1:2">
      <c r="A87" s="9" t="s">
        <v>8</v>
      </c>
      <c r="B87" s="7">
        <v>30</v>
      </c>
    </row>
    <row r="88" s="1" customFormat="1" ht="17" customHeight="1" spans="1:2">
      <c r="A88" s="9" t="s">
        <v>58</v>
      </c>
      <c r="B88" s="7">
        <v>1882</v>
      </c>
    </row>
    <row r="89" s="1" customFormat="1" ht="17" customHeight="1" spans="1:2">
      <c r="A89" s="9" t="s">
        <v>59</v>
      </c>
      <c r="B89" s="7">
        <v>184</v>
      </c>
    </row>
    <row r="90" s="1" customFormat="1" ht="17" customHeight="1" spans="1:2">
      <c r="A90" s="9" t="s">
        <v>47</v>
      </c>
      <c r="B90" s="7">
        <v>264</v>
      </c>
    </row>
    <row r="91" s="1" customFormat="1" ht="17" customHeight="1" spans="1:2">
      <c r="A91" s="9" t="s">
        <v>15</v>
      </c>
      <c r="B91" s="7">
        <v>118</v>
      </c>
    </row>
    <row r="92" s="1" customFormat="1" ht="17" customHeight="1" spans="1:2">
      <c r="A92" s="9" t="s">
        <v>60</v>
      </c>
      <c r="B92" s="7">
        <v>402</v>
      </c>
    </row>
    <row r="93" s="1" customFormat="1" ht="17" customHeight="1" spans="1:2">
      <c r="A93" s="8" t="s">
        <v>61</v>
      </c>
      <c r="B93" s="7">
        <f>SUM(B94:B105)</f>
        <v>20</v>
      </c>
    </row>
    <row r="94" s="1" customFormat="1" ht="17" customHeight="1" spans="1:2">
      <c r="A94" s="9" t="s">
        <v>6</v>
      </c>
      <c r="B94" s="7">
        <v>0</v>
      </c>
    </row>
    <row r="95" s="1" customFormat="1" ht="17" customHeight="1" spans="1:2">
      <c r="A95" s="9" t="s">
        <v>7</v>
      </c>
      <c r="B95" s="7">
        <v>18</v>
      </c>
    </row>
    <row r="96" s="1" customFormat="1" ht="17" customHeight="1" spans="1:2">
      <c r="A96" s="9" t="s">
        <v>8</v>
      </c>
      <c r="B96" s="7">
        <v>0</v>
      </c>
    </row>
    <row r="97" s="1" customFormat="1" ht="17" customHeight="1" spans="1:2">
      <c r="A97" s="9" t="s">
        <v>62</v>
      </c>
      <c r="B97" s="7">
        <v>0</v>
      </c>
    </row>
    <row r="98" s="1" customFormat="1" ht="17" customHeight="1" spans="1:2">
      <c r="A98" s="9" t="s">
        <v>63</v>
      </c>
      <c r="B98" s="7">
        <v>0</v>
      </c>
    </row>
    <row r="99" s="1" customFormat="1" ht="17" customHeight="1" spans="1:2">
      <c r="A99" s="9" t="s">
        <v>47</v>
      </c>
      <c r="B99" s="7">
        <v>0</v>
      </c>
    </row>
    <row r="100" s="1" customFormat="1" ht="17" customHeight="1" spans="1:2">
      <c r="A100" s="9" t="s">
        <v>64</v>
      </c>
      <c r="B100" s="7">
        <v>0</v>
      </c>
    </row>
    <row r="101" s="1" customFormat="1" ht="17" customHeight="1" spans="1:2">
      <c r="A101" s="9" t="s">
        <v>65</v>
      </c>
      <c r="B101" s="7">
        <v>0</v>
      </c>
    </row>
    <row r="102" s="1" customFormat="1" ht="17" customHeight="1" spans="1:2">
      <c r="A102" s="9" t="s">
        <v>66</v>
      </c>
      <c r="B102" s="7">
        <v>0</v>
      </c>
    </row>
    <row r="103" s="1" customFormat="1" ht="17" customHeight="1" spans="1:2">
      <c r="A103" s="9" t="s">
        <v>67</v>
      </c>
      <c r="B103" s="7">
        <v>0</v>
      </c>
    </row>
    <row r="104" s="1" customFormat="1" ht="17" customHeight="1" spans="1:2">
      <c r="A104" s="9" t="s">
        <v>15</v>
      </c>
      <c r="B104" s="7">
        <v>0</v>
      </c>
    </row>
    <row r="105" s="1" customFormat="1" ht="17" customHeight="1" spans="1:2">
      <c r="A105" s="9" t="s">
        <v>68</v>
      </c>
      <c r="B105" s="7">
        <v>2</v>
      </c>
    </row>
    <row r="106" s="1" customFormat="1" ht="17" customHeight="1" spans="1:2">
      <c r="A106" s="8" t="s">
        <v>69</v>
      </c>
      <c r="B106" s="7">
        <f>SUM(B107:B115)</f>
        <v>3850</v>
      </c>
    </row>
    <row r="107" s="1" customFormat="1" ht="17" customHeight="1" spans="1:2">
      <c r="A107" s="9" t="s">
        <v>6</v>
      </c>
      <c r="B107" s="7">
        <v>2634</v>
      </c>
    </row>
    <row r="108" s="1" customFormat="1" ht="17" customHeight="1" spans="1:2">
      <c r="A108" s="9" t="s">
        <v>7</v>
      </c>
      <c r="B108" s="7">
        <v>708</v>
      </c>
    </row>
    <row r="109" s="1" customFormat="1" ht="17" customHeight="1" spans="1:2">
      <c r="A109" s="9" t="s">
        <v>8</v>
      </c>
      <c r="B109" s="7">
        <v>0</v>
      </c>
    </row>
    <row r="110" s="1" customFormat="1" ht="17" customHeight="1" spans="1:2">
      <c r="A110" s="9" t="s">
        <v>70</v>
      </c>
      <c r="B110" s="7">
        <v>0</v>
      </c>
    </row>
    <row r="111" s="1" customFormat="1" ht="17" customHeight="1" spans="1:2">
      <c r="A111" s="9" t="s">
        <v>71</v>
      </c>
      <c r="B111" s="7">
        <v>10</v>
      </c>
    </row>
    <row r="112" s="1" customFormat="1" ht="17" customHeight="1" spans="1:2">
      <c r="A112" s="9" t="s">
        <v>72</v>
      </c>
      <c r="B112" s="7">
        <v>13</v>
      </c>
    </row>
    <row r="113" s="1" customFormat="1" ht="17" customHeight="1" spans="1:2">
      <c r="A113" s="9" t="s">
        <v>73</v>
      </c>
      <c r="B113" s="7">
        <v>10</v>
      </c>
    </row>
    <row r="114" s="1" customFormat="1" ht="17" customHeight="1" spans="1:2">
      <c r="A114" s="9" t="s">
        <v>15</v>
      </c>
      <c r="B114" s="7">
        <v>75</v>
      </c>
    </row>
    <row r="115" s="1" customFormat="1" ht="17" customHeight="1" spans="1:2">
      <c r="A115" s="9" t="s">
        <v>74</v>
      </c>
      <c r="B115" s="7">
        <v>400</v>
      </c>
    </row>
    <row r="116" s="1" customFormat="1" ht="17" customHeight="1" spans="1:2">
      <c r="A116" s="8" t="s">
        <v>75</v>
      </c>
      <c r="B116" s="7">
        <f>SUM(B117:B124)</f>
        <v>29498</v>
      </c>
    </row>
    <row r="117" s="1" customFormat="1" ht="17" customHeight="1" spans="1:2">
      <c r="A117" s="9" t="s">
        <v>6</v>
      </c>
      <c r="B117" s="7">
        <v>14867</v>
      </c>
    </row>
    <row r="118" s="1" customFormat="1" ht="17" customHeight="1" spans="1:2">
      <c r="A118" s="9" t="s">
        <v>7</v>
      </c>
      <c r="B118" s="7">
        <v>8778</v>
      </c>
    </row>
    <row r="119" s="1" customFormat="1" ht="17" customHeight="1" spans="1:2">
      <c r="A119" s="9" t="s">
        <v>8</v>
      </c>
      <c r="B119" s="7">
        <v>18</v>
      </c>
    </row>
    <row r="120" s="1" customFormat="1" ht="17" customHeight="1" spans="1:2">
      <c r="A120" s="9" t="s">
        <v>76</v>
      </c>
      <c r="B120" s="7">
        <v>1391</v>
      </c>
    </row>
    <row r="121" s="1" customFormat="1" ht="17" customHeight="1" spans="1:2">
      <c r="A121" s="9" t="s">
        <v>77</v>
      </c>
      <c r="B121" s="7">
        <v>916</v>
      </c>
    </row>
    <row r="122" s="1" customFormat="1" ht="17" customHeight="1" spans="1:2">
      <c r="A122" s="9" t="s">
        <v>78</v>
      </c>
      <c r="B122" s="7">
        <v>504</v>
      </c>
    </row>
    <row r="123" s="1" customFormat="1" ht="17" customHeight="1" spans="1:2">
      <c r="A123" s="9" t="s">
        <v>15</v>
      </c>
      <c r="B123" s="7">
        <v>207</v>
      </c>
    </row>
    <row r="124" s="1" customFormat="1" ht="17" customHeight="1" spans="1:2">
      <c r="A124" s="9" t="s">
        <v>79</v>
      </c>
      <c r="B124" s="7">
        <v>2817</v>
      </c>
    </row>
    <row r="125" s="1" customFormat="1" ht="17" customHeight="1" spans="1:2">
      <c r="A125" s="8" t="s">
        <v>80</v>
      </c>
      <c r="B125" s="7">
        <f>SUM(B126:B135)</f>
        <v>25166</v>
      </c>
    </row>
    <row r="126" s="1" customFormat="1" ht="17" customHeight="1" spans="1:2">
      <c r="A126" s="9" t="s">
        <v>6</v>
      </c>
      <c r="B126" s="7">
        <v>8550</v>
      </c>
    </row>
    <row r="127" s="1" customFormat="1" ht="17" customHeight="1" spans="1:2">
      <c r="A127" s="9" t="s">
        <v>7</v>
      </c>
      <c r="B127" s="7">
        <v>1391</v>
      </c>
    </row>
    <row r="128" s="1" customFormat="1" ht="17" customHeight="1" spans="1:2">
      <c r="A128" s="9" t="s">
        <v>8</v>
      </c>
      <c r="B128" s="7">
        <v>0</v>
      </c>
    </row>
    <row r="129" s="1" customFormat="1" ht="17" customHeight="1" spans="1:2">
      <c r="A129" s="9" t="s">
        <v>81</v>
      </c>
      <c r="B129" s="7">
        <v>0</v>
      </c>
    </row>
    <row r="130" s="1" customFormat="1" ht="17" customHeight="1" spans="1:2">
      <c r="A130" s="9" t="s">
        <v>82</v>
      </c>
      <c r="B130" s="7">
        <v>0</v>
      </c>
    </row>
    <row r="131" s="1" customFormat="1" ht="17" customHeight="1" spans="1:2">
      <c r="A131" s="9" t="s">
        <v>83</v>
      </c>
      <c r="B131" s="7">
        <v>0</v>
      </c>
    </row>
    <row r="132" s="1" customFormat="1" ht="17" customHeight="1" spans="1:2">
      <c r="A132" s="9" t="s">
        <v>84</v>
      </c>
      <c r="B132" s="7">
        <v>0</v>
      </c>
    </row>
    <row r="133" s="1" customFormat="1" ht="17" customHeight="1" spans="1:2">
      <c r="A133" s="9" t="s">
        <v>85</v>
      </c>
      <c r="B133" s="7">
        <v>12578</v>
      </c>
    </row>
    <row r="134" s="1" customFormat="1" ht="17" customHeight="1" spans="1:2">
      <c r="A134" s="9" t="s">
        <v>15</v>
      </c>
      <c r="B134" s="7">
        <v>996</v>
      </c>
    </row>
    <row r="135" s="1" customFormat="1" ht="17" customHeight="1" spans="1:2">
      <c r="A135" s="9" t="s">
        <v>86</v>
      </c>
      <c r="B135" s="7">
        <v>1651</v>
      </c>
    </row>
    <row r="136" s="1" customFormat="1" ht="17" customHeight="1" spans="1:2">
      <c r="A136" s="8" t="s">
        <v>87</v>
      </c>
      <c r="B136" s="7">
        <f>SUM(B137:B148)</f>
        <v>821</v>
      </c>
    </row>
    <row r="137" s="1" customFormat="1" ht="17" customHeight="1" spans="1:2">
      <c r="A137" s="9" t="s">
        <v>6</v>
      </c>
      <c r="B137" s="7">
        <v>0</v>
      </c>
    </row>
    <row r="138" s="1" customFormat="1" ht="17" customHeight="1" spans="1:2">
      <c r="A138" s="9" t="s">
        <v>7</v>
      </c>
      <c r="B138" s="7">
        <v>100</v>
      </c>
    </row>
    <row r="139" s="1" customFormat="1" ht="17" customHeight="1" spans="1:2">
      <c r="A139" s="9" t="s">
        <v>8</v>
      </c>
      <c r="B139" s="7">
        <v>0</v>
      </c>
    </row>
    <row r="140" s="1" customFormat="1" ht="17" customHeight="1" spans="1:2">
      <c r="A140" s="9" t="s">
        <v>88</v>
      </c>
      <c r="B140" s="7">
        <v>4</v>
      </c>
    </row>
    <row r="141" s="1" customFormat="1" ht="17" customHeight="1" spans="1:2">
      <c r="A141" s="9" t="s">
        <v>89</v>
      </c>
      <c r="B141" s="7">
        <v>209</v>
      </c>
    </row>
    <row r="142" s="1" customFormat="1" ht="17" customHeight="1" spans="1:2">
      <c r="A142" s="9" t="s">
        <v>90</v>
      </c>
      <c r="B142" s="7">
        <v>500</v>
      </c>
    </row>
    <row r="143" s="1" customFormat="1" ht="17" customHeight="1" spans="1:2">
      <c r="A143" s="9" t="s">
        <v>91</v>
      </c>
      <c r="B143" s="7">
        <v>0</v>
      </c>
    </row>
    <row r="144" s="1" customFormat="1" ht="17" customHeight="1" spans="1:2">
      <c r="A144" s="9" t="s">
        <v>92</v>
      </c>
      <c r="B144" s="7">
        <v>3</v>
      </c>
    </row>
    <row r="145" s="1" customFormat="1" ht="17" customHeight="1" spans="1:2">
      <c r="A145" s="9" t="s">
        <v>93</v>
      </c>
      <c r="B145" s="7">
        <v>0</v>
      </c>
    </row>
    <row r="146" s="1" customFormat="1" ht="17" customHeight="1" spans="1:2">
      <c r="A146" s="9" t="s">
        <v>94</v>
      </c>
      <c r="B146" s="7">
        <v>0</v>
      </c>
    </row>
    <row r="147" s="1" customFormat="1" ht="17" customHeight="1" spans="1:2">
      <c r="A147" s="9" t="s">
        <v>15</v>
      </c>
      <c r="B147" s="7">
        <v>0</v>
      </c>
    </row>
    <row r="148" s="1" customFormat="1" ht="17" customHeight="1" spans="1:2">
      <c r="A148" s="9" t="s">
        <v>95</v>
      </c>
      <c r="B148" s="7">
        <v>5</v>
      </c>
    </row>
    <row r="149" s="1" customFormat="1" ht="17" customHeight="1" spans="1:2">
      <c r="A149" s="8" t="s">
        <v>96</v>
      </c>
      <c r="B149" s="7">
        <f>SUM(B150:B155)</f>
        <v>172</v>
      </c>
    </row>
    <row r="150" s="1" customFormat="1" ht="17" customHeight="1" spans="1:2">
      <c r="A150" s="9" t="s">
        <v>6</v>
      </c>
      <c r="B150" s="7">
        <v>69</v>
      </c>
    </row>
    <row r="151" s="1" customFormat="1" ht="17" customHeight="1" spans="1:2">
      <c r="A151" s="9" t="s">
        <v>7</v>
      </c>
      <c r="B151" s="7">
        <v>14</v>
      </c>
    </row>
    <row r="152" s="1" customFormat="1" ht="17" customHeight="1" spans="1:2">
      <c r="A152" s="9" t="s">
        <v>8</v>
      </c>
      <c r="B152" s="7">
        <v>0</v>
      </c>
    </row>
    <row r="153" s="1" customFormat="1" ht="17" customHeight="1" spans="1:2">
      <c r="A153" s="9" t="s">
        <v>97</v>
      </c>
      <c r="B153" s="7">
        <v>89</v>
      </c>
    </row>
    <row r="154" s="1" customFormat="1" ht="17" customHeight="1" spans="1:2">
      <c r="A154" s="9" t="s">
        <v>15</v>
      </c>
      <c r="B154" s="7">
        <v>0</v>
      </c>
    </row>
    <row r="155" s="1" customFormat="1" ht="17" customHeight="1" spans="1:2">
      <c r="A155" s="9" t="s">
        <v>98</v>
      </c>
      <c r="B155" s="7">
        <v>0</v>
      </c>
    </row>
    <row r="156" s="1" customFormat="1" ht="17" customHeight="1" spans="1:2">
      <c r="A156" s="8" t="s">
        <v>99</v>
      </c>
      <c r="B156" s="7">
        <f>SUM(B157:B163)</f>
        <v>345</v>
      </c>
    </row>
    <row r="157" s="1" customFormat="1" ht="17" customHeight="1" spans="1:2">
      <c r="A157" s="9" t="s">
        <v>6</v>
      </c>
      <c r="B157" s="7">
        <v>233</v>
      </c>
    </row>
    <row r="158" s="1" customFormat="1" ht="17" customHeight="1" spans="1:2">
      <c r="A158" s="9" t="s">
        <v>7</v>
      </c>
      <c r="B158" s="7">
        <v>48</v>
      </c>
    </row>
    <row r="159" s="1" customFormat="1" ht="17" customHeight="1" spans="1:2">
      <c r="A159" s="9" t="s">
        <v>8</v>
      </c>
      <c r="B159" s="7">
        <v>0</v>
      </c>
    </row>
    <row r="160" s="1" customFormat="1" ht="17" customHeight="1" spans="1:2">
      <c r="A160" s="9" t="s">
        <v>100</v>
      </c>
      <c r="B160" s="7">
        <v>0</v>
      </c>
    </row>
    <row r="161" s="1" customFormat="1" ht="17" customHeight="1" spans="1:2">
      <c r="A161" s="9" t="s">
        <v>101</v>
      </c>
      <c r="B161" s="7">
        <v>43</v>
      </c>
    </row>
    <row r="162" s="1" customFormat="1" ht="17" customHeight="1" spans="1:2">
      <c r="A162" s="9" t="s">
        <v>15</v>
      </c>
      <c r="B162" s="7">
        <v>0</v>
      </c>
    </row>
    <row r="163" s="1" customFormat="1" ht="17" customHeight="1" spans="1:2">
      <c r="A163" s="9" t="s">
        <v>102</v>
      </c>
      <c r="B163" s="7">
        <v>21</v>
      </c>
    </row>
    <row r="164" s="1" customFormat="1" ht="17" customHeight="1" spans="1:2">
      <c r="A164" s="8" t="s">
        <v>103</v>
      </c>
      <c r="B164" s="7">
        <f>SUM(B165:B169)</f>
        <v>2906</v>
      </c>
    </row>
    <row r="165" s="1" customFormat="1" ht="17" customHeight="1" spans="1:2">
      <c r="A165" s="9" t="s">
        <v>6</v>
      </c>
      <c r="B165" s="7">
        <v>1276</v>
      </c>
    </row>
    <row r="166" s="1" customFormat="1" ht="17" customHeight="1" spans="1:2">
      <c r="A166" s="9" t="s">
        <v>7</v>
      </c>
      <c r="B166" s="7">
        <v>533</v>
      </c>
    </row>
    <row r="167" s="1" customFormat="1" ht="17" customHeight="1" spans="1:2">
      <c r="A167" s="9" t="s">
        <v>8</v>
      </c>
      <c r="B167" s="7">
        <v>0</v>
      </c>
    </row>
    <row r="168" s="1" customFormat="1" ht="17" customHeight="1" spans="1:2">
      <c r="A168" s="9" t="s">
        <v>104</v>
      </c>
      <c r="B168" s="7">
        <v>914</v>
      </c>
    </row>
    <row r="169" s="1" customFormat="1" ht="17" customHeight="1" spans="1:2">
      <c r="A169" s="9" t="s">
        <v>105</v>
      </c>
      <c r="B169" s="7">
        <v>183</v>
      </c>
    </row>
    <row r="170" s="1" customFormat="1" ht="17" customHeight="1" spans="1:2">
      <c r="A170" s="8" t="s">
        <v>106</v>
      </c>
      <c r="B170" s="7">
        <f>SUM(B171:B176)</f>
        <v>2565</v>
      </c>
    </row>
    <row r="171" s="1" customFormat="1" ht="17" customHeight="1" spans="1:2">
      <c r="A171" s="9" t="s">
        <v>6</v>
      </c>
      <c r="B171" s="7">
        <v>1637</v>
      </c>
    </row>
    <row r="172" s="1" customFormat="1" ht="17" customHeight="1" spans="1:2">
      <c r="A172" s="9" t="s">
        <v>7</v>
      </c>
      <c r="B172" s="7">
        <v>657</v>
      </c>
    </row>
    <row r="173" s="1" customFormat="1" ht="17" customHeight="1" spans="1:2">
      <c r="A173" s="9" t="s">
        <v>8</v>
      </c>
      <c r="B173" s="7">
        <v>0</v>
      </c>
    </row>
    <row r="174" s="1" customFormat="1" ht="17" customHeight="1" spans="1:2">
      <c r="A174" s="9" t="s">
        <v>20</v>
      </c>
      <c r="B174" s="7">
        <v>49</v>
      </c>
    </row>
    <row r="175" s="1" customFormat="1" ht="17" customHeight="1" spans="1:2">
      <c r="A175" s="9" t="s">
        <v>15</v>
      </c>
      <c r="B175" s="7">
        <v>0</v>
      </c>
    </row>
    <row r="176" s="1" customFormat="1" ht="17" customHeight="1" spans="1:2">
      <c r="A176" s="9" t="s">
        <v>107</v>
      </c>
      <c r="B176" s="7">
        <v>222</v>
      </c>
    </row>
    <row r="177" s="1" customFormat="1" ht="17" customHeight="1" spans="1:2">
      <c r="A177" s="8" t="s">
        <v>108</v>
      </c>
      <c r="B177" s="7">
        <f>SUM(B178:B183)</f>
        <v>9400</v>
      </c>
    </row>
    <row r="178" s="1" customFormat="1" ht="17" customHeight="1" spans="1:2">
      <c r="A178" s="9" t="s">
        <v>6</v>
      </c>
      <c r="B178" s="7">
        <v>4544</v>
      </c>
    </row>
    <row r="179" s="1" customFormat="1" ht="17" customHeight="1" spans="1:2">
      <c r="A179" s="9" t="s">
        <v>7</v>
      </c>
      <c r="B179" s="7">
        <v>2369</v>
      </c>
    </row>
    <row r="180" s="1" customFormat="1" ht="17" customHeight="1" spans="1:2">
      <c r="A180" s="9" t="s">
        <v>8</v>
      </c>
      <c r="B180" s="7">
        <v>0</v>
      </c>
    </row>
    <row r="181" s="1" customFormat="1" ht="17" customHeight="1" spans="1:2">
      <c r="A181" s="9" t="s">
        <v>109</v>
      </c>
      <c r="B181" s="7">
        <v>1285</v>
      </c>
    </row>
    <row r="182" s="1" customFormat="1" ht="17" customHeight="1" spans="1:2">
      <c r="A182" s="9" t="s">
        <v>15</v>
      </c>
      <c r="B182" s="7">
        <v>246</v>
      </c>
    </row>
    <row r="183" s="1" customFormat="1" ht="17" customHeight="1" spans="1:2">
      <c r="A183" s="9" t="s">
        <v>110</v>
      </c>
      <c r="B183" s="7">
        <v>956</v>
      </c>
    </row>
    <row r="184" s="1" customFormat="1" ht="17" customHeight="1" spans="1:2">
      <c r="A184" s="8" t="s">
        <v>111</v>
      </c>
      <c r="B184" s="7">
        <f>SUM(B185:B190)</f>
        <v>38760</v>
      </c>
    </row>
    <row r="185" s="1" customFormat="1" ht="17" customHeight="1" spans="1:2">
      <c r="A185" s="9" t="s">
        <v>6</v>
      </c>
      <c r="B185" s="7">
        <v>17875</v>
      </c>
    </row>
    <row r="186" s="1" customFormat="1" ht="17" customHeight="1" spans="1:2">
      <c r="A186" s="9" t="s">
        <v>7</v>
      </c>
      <c r="B186" s="7">
        <v>12660</v>
      </c>
    </row>
    <row r="187" s="1" customFormat="1" ht="17" customHeight="1" spans="1:2">
      <c r="A187" s="9" t="s">
        <v>8</v>
      </c>
      <c r="B187" s="7">
        <v>0</v>
      </c>
    </row>
    <row r="188" s="1" customFormat="1" ht="17" customHeight="1" spans="1:2">
      <c r="A188" s="9" t="s">
        <v>112</v>
      </c>
      <c r="B188" s="7">
        <v>420</v>
      </c>
    </row>
    <row r="189" s="1" customFormat="1" ht="17" customHeight="1" spans="1:2">
      <c r="A189" s="9" t="s">
        <v>15</v>
      </c>
      <c r="B189" s="7">
        <v>205</v>
      </c>
    </row>
    <row r="190" s="1" customFormat="1" ht="17" customHeight="1" spans="1:2">
      <c r="A190" s="9" t="s">
        <v>113</v>
      </c>
      <c r="B190" s="7">
        <v>7600</v>
      </c>
    </row>
    <row r="191" s="1" customFormat="1" ht="17" customHeight="1" spans="1:2">
      <c r="A191" s="8" t="s">
        <v>114</v>
      </c>
      <c r="B191" s="7">
        <f>SUM(B192:B197)</f>
        <v>14004</v>
      </c>
    </row>
    <row r="192" s="1" customFormat="1" ht="17" customHeight="1" spans="1:2">
      <c r="A192" s="9" t="s">
        <v>6</v>
      </c>
      <c r="B192" s="7">
        <v>4608</v>
      </c>
    </row>
    <row r="193" s="1" customFormat="1" ht="17" customHeight="1" spans="1:2">
      <c r="A193" s="9" t="s">
        <v>7</v>
      </c>
      <c r="B193" s="7">
        <v>5481</v>
      </c>
    </row>
    <row r="194" s="1" customFormat="1" ht="17" customHeight="1" spans="1:2">
      <c r="A194" s="9" t="s">
        <v>8</v>
      </c>
      <c r="B194" s="7">
        <v>0</v>
      </c>
    </row>
    <row r="195" s="1" customFormat="1" ht="17" customHeight="1" spans="1:2">
      <c r="A195" s="9" t="s">
        <v>115</v>
      </c>
      <c r="B195" s="7">
        <v>240</v>
      </c>
    </row>
    <row r="196" s="1" customFormat="1" ht="17" customHeight="1" spans="1:2">
      <c r="A196" s="9" t="s">
        <v>15</v>
      </c>
      <c r="B196" s="7">
        <v>557</v>
      </c>
    </row>
    <row r="197" s="1" customFormat="1" ht="17" customHeight="1" spans="1:2">
      <c r="A197" s="9" t="s">
        <v>116</v>
      </c>
      <c r="B197" s="7">
        <v>3118</v>
      </c>
    </row>
    <row r="198" s="1" customFormat="1" ht="17" customHeight="1" spans="1:2">
      <c r="A198" s="8" t="s">
        <v>117</v>
      </c>
      <c r="B198" s="7">
        <f>SUM(B199:B204)</f>
        <v>7605</v>
      </c>
    </row>
    <row r="199" s="1" customFormat="1" ht="17" customHeight="1" spans="1:2">
      <c r="A199" s="9" t="s">
        <v>6</v>
      </c>
      <c r="B199" s="7">
        <v>3178</v>
      </c>
    </row>
    <row r="200" s="1" customFormat="1" ht="17" customHeight="1" spans="1:2">
      <c r="A200" s="9" t="s">
        <v>7</v>
      </c>
      <c r="B200" s="7">
        <v>3181</v>
      </c>
    </row>
    <row r="201" s="1" customFormat="1" ht="17" customHeight="1" spans="1:2">
      <c r="A201" s="9" t="s">
        <v>8</v>
      </c>
      <c r="B201" s="7">
        <v>4</v>
      </c>
    </row>
    <row r="202" s="1" customFormat="1" ht="17" customHeight="1" spans="1:2">
      <c r="A202" s="9" t="s">
        <v>118</v>
      </c>
      <c r="B202" s="7">
        <v>58</v>
      </c>
    </row>
    <row r="203" s="1" customFormat="1" ht="17" customHeight="1" spans="1:2">
      <c r="A203" s="9" t="s">
        <v>15</v>
      </c>
      <c r="B203" s="7">
        <v>57</v>
      </c>
    </row>
    <row r="204" s="1" customFormat="1" ht="17" customHeight="1" spans="1:2">
      <c r="A204" s="9" t="s">
        <v>119</v>
      </c>
      <c r="B204" s="7">
        <v>1127</v>
      </c>
    </row>
    <row r="205" s="1" customFormat="1" ht="17" customHeight="1" spans="1:2">
      <c r="A205" s="8" t="s">
        <v>120</v>
      </c>
      <c r="B205" s="7">
        <f>SUM(B206:B212)</f>
        <v>4949</v>
      </c>
    </row>
    <row r="206" s="1" customFormat="1" ht="17" customHeight="1" spans="1:2">
      <c r="A206" s="9" t="s">
        <v>6</v>
      </c>
      <c r="B206" s="7">
        <v>2054</v>
      </c>
    </row>
    <row r="207" s="1" customFormat="1" ht="17" customHeight="1" spans="1:2">
      <c r="A207" s="9" t="s">
        <v>7</v>
      </c>
      <c r="B207" s="7">
        <v>1205</v>
      </c>
    </row>
    <row r="208" s="1" customFormat="1" ht="17" customHeight="1" spans="1:2">
      <c r="A208" s="9" t="s">
        <v>8</v>
      </c>
      <c r="B208" s="7">
        <v>0</v>
      </c>
    </row>
    <row r="209" s="1" customFormat="1" ht="17" customHeight="1" spans="1:2">
      <c r="A209" s="9" t="s">
        <v>121</v>
      </c>
      <c r="B209" s="7">
        <v>1291</v>
      </c>
    </row>
    <row r="210" s="1" customFormat="1" ht="17" customHeight="1" spans="1:2">
      <c r="A210" s="9" t="s">
        <v>122</v>
      </c>
      <c r="B210" s="7">
        <v>105</v>
      </c>
    </row>
    <row r="211" s="1" customFormat="1" ht="17" customHeight="1" spans="1:2">
      <c r="A211" s="9" t="s">
        <v>15</v>
      </c>
      <c r="B211" s="7">
        <v>49</v>
      </c>
    </row>
    <row r="212" s="1" customFormat="1" ht="17" customHeight="1" spans="1:2">
      <c r="A212" s="9" t="s">
        <v>123</v>
      </c>
      <c r="B212" s="7">
        <v>245</v>
      </c>
    </row>
    <row r="213" s="1" customFormat="1" ht="17" customHeight="1" spans="1:2">
      <c r="A213" s="8" t="s">
        <v>124</v>
      </c>
      <c r="B213" s="7">
        <f>SUM(B214:B218)</f>
        <v>77</v>
      </c>
    </row>
    <row r="214" s="1" customFormat="1" ht="17" customHeight="1" spans="1:2">
      <c r="A214" s="9" t="s">
        <v>6</v>
      </c>
      <c r="B214" s="7">
        <v>57</v>
      </c>
    </row>
    <row r="215" s="1" customFormat="1" ht="17" customHeight="1" spans="1:2">
      <c r="A215" s="9" t="s">
        <v>7</v>
      </c>
      <c r="B215" s="7">
        <v>20</v>
      </c>
    </row>
    <row r="216" s="1" customFormat="1" ht="17" customHeight="1" spans="1:2">
      <c r="A216" s="9" t="s">
        <v>8</v>
      </c>
      <c r="B216" s="7">
        <v>0</v>
      </c>
    </row>
    <row r="217" s="1" customFormat="1" ht="17" customHeight="1" spans="1:2">
      <c r="A217" s="9" t="s">
        <v>15</v>
      </c>
      <c r="B217" s="7">
        <v>0</v>
      </c>
    </row>
    <row r="218" s="1" customFormat="1" ht="17" customHeight="1" spans="1:2">
      <c r="A218" s="9" t="s">
        <v>125</v>
      </c>
      <c r="B218" s="7">
        <v>0</v>
      </c>
    </row>
    <row r="219" s="1" customFormat="1" ht="17" customHeight="1" spans="1:2">
      <c r="A219" s="8" t="s">
        <v>126</v>
      </c>
      <c r="B219" s="7">
        <f>SUM(B220:B224)</f>
        <v>3787</v>
      </c>
    </row>
    <row r="220" s="1" customFormat="1" ht="17" customHeight="1" spans="1:2">
      <c r="A220" s="9" t="s">
        <v>6</v>
      </c>
      <c r="B220" s="7">
        <v>1378</v>
      </c>
    </row>
    <row r="221" s="1" customFormat="1" ht="17" customHeight="1" spans="1:2">
      <c r="A221" s="9" t="s">
        <v>7</v>
      </c>
      <c r="B221" s="7">
        <v>719</v>
      </c>
    </row>
    <row r="222" s="1" customFormat="1" ht="17" customHeight="1" spans="1:2">
      <c r="A222" s="9" t="s">
        <v>8</v>
      </c>
      <c r="B222" s="7">
        <v>0</v>
      </c>
    </row>
    <row r="223" s="1" customFormat="1" ht="17" customHeight="1" spans="1:2">
      <c r="A223" s="9" t="s">
        <v>15</v>
      </c>
      <c r="B223" s="7">
        <v>83</v>
      </c>
    </row>
    <row r="224" s="1" customFormat="1" ht="17" customHeight="1" spans="1:2">
      <c r="A224" s="9" t="s">
        <v>127</v>
      </c>
      <c r="B224" s="7">
        <v>1607</v>
      </c>
    </row>
    <row r="225" s="1" customFormat="1" ht="17" customHeight="1" spans="1:2">
      <c r="A225" s="8" t="s">
        <v>128</v>
      </c>
      <c r="B225" s="7">
        <f>SUM(B226:B231)</f>
        <v>943</v>
      </c>
    </row>
    <row r="226" s="1" customFormat="1" ht="17" customHeight="1" spans="1:2">
      <c r="A226" s="9" t="s">
        <v>6</v>
      </c>
      <c r="B226" s="7">
        <v>506</v>
      </c>
    </row>
    <row r="227" s="1" customFormat="1" ht="17" customHeight="1" spans="1:2">
      <c r="A227" s="9" t="s">
        <v>7</v>
      </c>
      <c r="B227" s="7">
        <v>307</v>
      </c>
    </row>
    <row r="228" s="1" customFormat="1" ht="17" customHeight="1" spans="1:2">
      <c r="A228" s="9" t="s">
        <v>8</v>
      </c>
      <c r="B228" s="7">
        <v>0</v>
      </c>
    </row>
    <row r="229" s="1" customFormat="1" ht="17" customHeight="1" spans="1:2">
      <c r="A229" s="9" t="s">
        <v>129</v>
      </c>
      <c r="B229" s="7">
        <v>1</v>
      </c>
    </row>
    <row r="230" s="1" customFormat="1" ht="17" customHeight="1" spans="1:2">
      <c r="A230" s="9" t="s">
        <v>15</v>
      </c>
      <c r="B230" s="7">
        <v>0</v>
      </c>
    </row>
    <row r="231" s="1" customFormat="1" ht="17" customHeight="1" spans="1:2">
      <c r="A231" s="9" t="s">
        <v>130</v>
      </c>
      <c r="B231" s="7">
        <v>129</v>
      </c>
    </row>
    <row r="232" s="1" customFormat="1" ht="17" customHeight="1" spans="1:2">
      <c r="A232" s="8" t="s">
        <v>131</v>
      </c>
      <c r="B232" s="7">
        <f>SUM(B233:B246)</f>
        <v>39263</v>
      </c>
    </row>
    <row r="233" s="1" customFormat="1" ht="17" customHeight="1" spans="1:2">
      <c r="A233" s="9" t="s">
        <v>6</v>
      </c>
      <c r="B233" s="7">
        <v>27842</v>
      </c>
    </row>
    <row r="234" s="1" customFormat="1" ht="17" customHeight="1" spans="1:2">
      <c r="A234" s="9" t="s">
        <v>7</v>
      </c>
      <c r="B234" s="7">
        <v>2410</v>
      </c>
    </row>
    <row r="235" s="1" customFormat="1" ht="17" customHeight="1" spans="1:2">
      <c r="A235" s="9" t="s">
        <v>8</v>
      </c>
      <c r="B235" s="7">
        <v>0</v>
      </c>
    </row>
    <row r="236" s="1" customFormat="1" ht="17" customHeight="1" spans="1:2">
      <c r="A236" s="9" t="s">
        <v>132</v>
      </c>
      <c r="B236" s="7">
        <v>507</v>
      </c>
    </row>
    <row r="237" s="1" customFormat="1" ht="17" customHeight="1" spans="1:2">
      <c r="A237" s="9" t="s">
        <v>133</v>
      </c>
      <c r="B237" s="7">
        <v>1793</v>
      </c>
    </row>
    <row r="238" s="1" customFormat="1" ht="17" customHeight="1" spans="1:2">
      <c r="A238" s="9" t="s">
        <v>47</v>
      </c>
      <c r="B238" s="7">
        <v>52</v>
      </c>
    </row>
    <row r="239" s="1" customFormat="1" ht="17" customHeight="1" spans="1:2">
      <c r="A239" s="9" t="s">
        <v>134</v>
      </c>
      <c r="B239" s="7">
        <v>53</v>
      </c>
    </row>
    <row r="240" s="1" customFormat="1" ht="17" customHeight="1" spans="1:2">
      <c r="A240" s="9" t="s">
        <v>135</v>
      </c>
      <c r="B240" s="7">
        <v>272</v>
      </c>
    </row>
    <row r="241" s="1" customFormat="1" ht="17" customHeight="1" spans="1:2">
      <c r="A241" s="9" t="s">
        <v>136</v>
      </c>
      <c r="B241" s="7">
        <v>76</v>
      </c>
    </row>
    <row r="242" s="1" customFormat="1" ht="17" customHeight="1" spans="1:2">
      <c r="A242" s="9" t="s">
        <v>137</v>
      </c>
      <c r="B242" s="7">
        <v>35</v>
      </c>
    </row>
    <row r="243" s="1" customFormat="1" ht="17" customHeight="1" spans="1:2">
      <c r="A243" s="9" t="s">
        <v>138</v>
      </c>
      <c r="B243" s="7">
        <v>458</v>
      </c>
    </row>
    <row r="244" s="1" customFormat="1" ht="17" customHeight="1" spans="1:2">
      <c r="A244" s="9" t="s">
        <v>139</v>
      </c>
      <c r="B244" s="7">
        <v>981</v>
      </c>
    </row>
    <row r="245" s="1" customFormat="1" ht="17" customHeight="1" spans="1:2">
      <c r="A245" s="9" t="s">
        <v>15</v>
      </c>
      <c r="B245" s="7">
        <v>2081</v>
      </c>
    </row>
    <row r="246" s="1" customFormat="1" ht="17" customHeight="1" spans="1:2">
      <c r="A246" s="9" t="s">
        <v>140</v>
      </c>
      <c r="B246" s="7">
        <v>2703</v>
      </c>
    </row>
    <row r="247" s="1" customFormat="1" ht="17" customHeight="1" spans="1:2">
      <c r="A247" s="8" t="s">
        <v>141</v>
      </c>
      <c r="B247" s="7">
        <f>SUM(B248:B249)</f>
        <v>62961</v>
      </c>
    </row>
    <row r="248" s="1" customFormat="1" ht="17" customHeight="1" spans="1:2">
      <c r="A248" s="9" t="s">
        <v>142</v>
      </c>
      <c r="B248" s="7">
        <v>18</v>
      </c>
    </row>
    <row r="249" s="1" customFormat="1" ht="17" customHeight="1" spans="1:2">
      <c r="A249" s="9" t="s">
        <v>143</v>
      </c>
      <c r="B249" s="7">
        <v>62943</v>
      </c>
    </row>
    <row r="250" s="1" customFormat="1" ht="17" customHeight="1" spans="1:2">
      <c r="A250" s="8" t="s">
        <v>144</v>
      </c>
      <c r="B250" s="7">
        <f>SUM(B251,B258,B261,B264,B270,B275,B277,B282,B288)</f>
        <v>0</v>
      </c>
    </row>
    <row r="251" s="1" customFormat="1" ht="17" customHeight="1" spans="1:2">
      <c r="A251" s="8" t="s">
        <v>145</v>
      </c>
      <c r="B251" s="7">
        <f>SUM(B252:B257)</f>
        <v>0</v>
      </c>
    </row>
    <row r="252" s="1" customFormat="1" ht="17" customHeight="1" spans="1:2">
      <c r="A252" s="9" t="s">
        <v>6</v>
      </c>
      <c r="B252" s="7">
        <v>0</v>
      </c>
    </row>
    <row r="253" s="1" customFormat="1" ht="17" customHeight="1" spans="1:2">
      <c r="A253" s="9" t="s">
        <v>7</v>
      </c>
      <c r="B253" s="7">
        <v>0</v>
      </c>
    </row>
    <row r="254" s="1" customFormat="1" ht="17" customHeight="1" spans="1:2">
      <c r="A254" s="9" t="s">
        <v>8</v>
      </c>
      <c r="B254" s="7">
        <v>0</v>
      </c>
    </row>
    <row r="255" s="1" customFormat="1" ht="17" customHeight="1" spans="1:2">
      <c r="A255" s="9" t="s">
        <v>112</v>
      </c>
      <c r="B255" s="7">
        <v>0</v>
      </c>
    </row>
    <row r="256" s="1" customFormat="1" ht="17" customHeight="1" spans="1:2">
      <c r="A256" s="9" t="s">
        <v>15</v>
      </c>
      <c r="B256" s="7">
        <v>0</v>
      </c>
    </row>
    <row r="257" s="1" customFormat="1" ht="17" customHeight="1" spans="1:2">
      <c r="A257" s="9" t="s">
        <v>146</v>
      </c>
      <c r="B257" s="7">
        <v>0</v>
      </c>
    </row>
    <row r="258" s="1" customFormat="1" ht="17" customHeight="1" spans="1:2">
      <c r="A258" s="8" t="s">
        <v>147</v>
      </c>
      <c r="B258" s="7">
        <f>SUM(B259:B260)</f>
        <v>0</v>
      </c>
    </row>
    <row r="259" s="1" customFormat="1" ht="17" customHeight="1" spans="1:2">
      <c r="A259" s="9" t="s">
        <v>148</v>
      </c>
      <c r="B259" s="7">
        <v>0</v>
      </c>
    </row>
    <row r="260" s="1" customFormat="1" ht="17" customHeight="1" spans="1:2">
      <c r="A260" s="9" t="s">
        <v>149</v>
      </c>
      <c r="B260" s="7">
        <v>0</v>
      </c>
    </row>
    <row r="261" s="1" customFormat="1" ht="17" customHeight="1" spans="1:2">
      <c r="A261" s="8" t="s">
        <v>150</v>
      </c>
      <c r="B261" s="7">
        <f>SUM(B262:B263)</f>
        <v>0</v>
      </c>
    </row>
    <row r="262" s="1" customFormat="1" ht="17" customHeight="1" spans="1:2">
      <c r="A262" s="9" t="s">
        <v>151</v>
      </c>
      <c r="B262" s="7">
        <v>0</v>
      </c>
    </row>
    <row r="263" s="1" customFormat="1" ht="17" customHeight="1" spans="1:2">
      <c r="A263" s="9" t="s">
        <v>152</v>
      </c>
      <c r="B263" s="7">
        <v>0</v>
      </c>
    </row>
    <row r="264" s="1" customFormat="1" ht="17" customHeight="1" spans="1:2">
      <c r="A264" s="8" t="s">
        <v>153</v>
      </c>
      <c r="B264" s="7">
        <f>SUM(B265:B269)</f>
        <v>0</v>
      </c>
    </row>
    <row r="265" s="1" customFormat="1" ht="17" customHeight="1" spans="1:2">
      <c r="A265" s="9" t="s">
        <v>154</v>
      </c>
      <c r="B265" s="7">
        <v>0</v>
      </c>
    </row>
    <row r="266" s="1" customFormat="1" ht="17" customHeight="1" spans="1:2">
      <c r="A266" s="9" t="s">
        <v>155</v>
      </c>
      <c r="B266" s="7">
        <v>0</v>
      </c>
    </row>
    <row r="267" s="1" customFormat="1" ht="17" customHeight="1" spans="1:2">
      <c r="A267" s="9" t="s">
        <v>156</v>
      </c>
      <c r="B267" s="7">
        <v>0</v>
      </c>
    </row>
    <row r="268" s="1" customFormat="1" ht="17" customHeight="1" spans="1:2">
      <c r="A268" s="9" t="s">
        <v>157</v>
      </c>
      <c r="B268" s="7">
        <v>0</v>
      </c>
    </row>
    <row r="269" s="1" customFormat="1" ht="17" customHeight="1" spans="1:2">
      <c r="A269" s="9" t="s">
        <v>158</v>
      </c>
      <c r="B269" s="7">
        <v>0</v>
      </c>
    </row>
    <row r="270" s="1" customFormat="1" ht="17" customHeight="1" spans="1:2">
      <c r="A270" s="8" t="s">
        <v>159</v>
      </c>
      <c r="B270" s="7">
        <f>SUM(B271:B274)</f>
        <v>0</v>
      </c>
    </row>
    <row r="271" s="1" customFormat="1" ht="17" customHeight="1" spans="1:2">
      <c r="A271" s="9" t="s">
        <v>160</v>
      </c>
      <c r="B271" s="7">
        <v>0</v>
      </c>
    </row>
    <row r="272" s="1" customFormat="1" ht="17" customHeight="1" spans="1:2">
      <c r="A272" s="9" t="s">
        <v>161</v>
      </c>
      <c r="B272" s="7">
        <v>0</v>
      </c>
    </row>
    <row r="273" s="1" customFormat="1" ht="17" customHeight="1" spans="1:2">
      <c r="A273" s="9" t="s">
        <v>162</v>
      </c>
      <c r="B273" s="7">
        <v>0</v>
      </c>
    </row>
    <row r="274" s="1" customFormat="1" ht="17" customHeight="1" spans="1:2">
      <c r="A274" s="9" t="s">
        <v>163</v>
      </c>
      <c r="B274" s="7">
        <v>0</v>
      </c>
    </row>
    <row r="275" s="1" customFormat="1" ht="17" customHeight="1" spans="1:2">
      <c r="A275" s="8" t="s">
        <v>164</v>
      </c>
      <c r="B275" s="7">
        <f>B276</f>
        <v>0</v>
      </c>
    </row>
    <row r="276" s="1" customFormat="1" ht="17" customHeight="1" spans="1:2">
      <c r="A276" s="9" t="s">
        <v>165</v>
      </c>
      <c r="B276" s="7">
        <v>0</v>
      </c>
    </row>
    <row r="277" s="1" customFormat="1" ht="17" customHeight="1" spans="1:2">
      <c r="A277" s="8" t="s">
        <v>166</v>
      </c>
      <c r="B277" s="7">
        <f>SUM(B278:B281)</f>
        <v>0</v>
      </c>
    </row>
    <row r="278" s="1" customFormat="1" ht="17" customHeight="1" spans="1:2">
      <c r="A278" s="9" t="s">
        <v>167</v>
      </c>
      <c r="B278" s="7">
        <v>0</v>
      </c>
    </row>
    <row r="279" s="1" customFormat="1" ht="17" customHeight="1" spans="1:2">
      <c r="A279" s="9" t="s">
        <v>168</v>
      </c>
      <c r="B279" s="7">
        <v>0</v>
      </c>
    </row>
    <row r="280" s="1" customFormat="1" ht="17" customHeight="1" spans="1:2">
      <c r="A280" s="9" t="s">
        <v>169</v>
      </c>
      <c r="B280" s="7">
        <v>0</v>
      </c>
    </row>
    <row r="281" s="1" customFormat="1" ht="17" customHeight="1" spans="1:2">
      <c r="A281" s="9" t="s">
        <v>170</v>
      </c>
      <c r="B281" s="7">
        <v>0</v>
      </c>
    </row>
    <row r="282" s="1" customFormat="1" ht="17" customHeight="1" spans="1:2">
      <c r="A282" s="8" t="s">
        <v>171</v>
      </c>
      <c r="B282" s="7">
        <f>SUM(B283:B287)</f>
        <v>0</v>
      </c>
    </row>
    <row r="283" s="1" customFormat="1" ht="17" customHeight="1" spans="1:2">
      <c r="A283" s="9" t="s">
        <v>6</v>
      </c>
      <c r="B283" s="7">
        <v>0</v>
      </c>
    </row>
    <row r="284" s="1" customFormat="1" ht="17" customHeight="1" spans="1:2">
      <c r="A284" s="9" t="s">
        <v>7</v>
      </c>
      <c r="B284" s="7">
        <v>0</v>
      </c>
    </row>
    <row r="285" s="1" customFormat="1" ht="17" customHeight="1" spans="1:2">
      <c r="A285" s="9" t="s">
        <v>8</v>
      </c>
      <c r="B285" s="7">
        <v>0</v>
      </c>
    </row>
    <row r="286" s="1" customFormat="1" ht="17" customHeight="1" spans="1:2">
      <c r="A286" s="9" t="s">
        <v>15</v>
      </c>
      <c r="B286" s="7">
        <v>0</v>
      </c>
    </row>
    <row r="287" s="1" customFormat="1" ht="17" customHeight="1" spans="1:2">
      <c r="A287" s="9" t="s">
        <v>172</v>
      </c>
      <c r="B287" s="7">
        <v>0</v>
      </c>
    </row>
    <row r="288" s="1" customFormat="1" ht="17" customHeight="1" spans="1:2">
      <c r="A288" s="8" t="s">
        <v>173</v>
      </c>
      <c r="B288" s="7">
        <f t="shared" ref="B288:B293" si="0">B289</f>
        <v>0</v>
      </c>
    </row>
    <row r="289" s="1" customFormat="1" ht="17" customHeight="1" spans="1:2">
      <c r="A289" s="9" t="s">
        <v>174</v>
      </c>
      <c r="B289" s="7">
        <v>0</v>
      </c>
    </row>
    <row r="290" s="1" customFormat="1" ht="17" customHeight="1" spans="1:2">
      <c r="A290" s="8" t="s">
        <v>175</v>
      </c>
      <c r="B290" s="7">
        <f>SUM(B291,B293,B295,B297,B307)</f>
        <v>16465</v>
      </c>
    </row>
    <row r="291" s="1" customFormat="1" ht="17" customHeight="1" spans="1:2">
      <c r="A291" s="8" t="s">
        <v>176</v>
      </c>
      <c r="B291" s="7">
        <f t="shared" si="0"/>
        <v>0</v>
      </c>
    </row>
    <row r="292" s="1" customFormat="1" ht="17" customHeight="1" spans="1:2">
      <c r="A292" s="9" t="s">
        <v>177</v>
      </c>
      <c r="B292" s="7">
        <v>0</v>
      </c>
    </row>
    <row r="293" s="1" customFormat="1" ht="17" customHeight="1" spans="1:2">
      <c r="A293" s="8" t="s">
        <v>178</v>
      </c>
      <c r="B293" s="7">
        <f t="shared" si="0"/>
        <v>0</v>
      </c>
    </row>
    <row r="294" s="1" customFormat="1" ht="17" customHeight="1" spans="1:2">
      <c r="A294" s="9" t="s">
        <v>179</v>
      </c>
      <c r="B294" s="7">
        <v>0</v>
      </c>
    </row>
    <row r="295" s="1" customFormat="1" ht="17" customHeight="1" spans="1:2">
      <c r="A295" s="8" t="s">
        <v>180</v>
      </c>
      <c r="B295" s="7">
        <f>B296</f>
        <v>0</v>
      </c>
    </row>
    <row r="296" s="1" customFormat="1" ht="17" customHeight="1" spans="1:2">
      <c r="A296" s="9" t="s">
        <v>181</v>
      </c>
      <c r="B296" s="7">
        <v>0</v>
      </c>
    </row>
    <row r="297" s="1" customFormat="1" ht="17" customHeight="1" spans="1:2">
      <c r="A297" s="8" t="s">
        <v>182</v>
      </c>
      <c r="B297" s="7">
        <f>SUM(B298:B306)</f>
        <v>15557</v>
      </c>
    </row>
    <row r="298" s="1" customFormat="1" ht="17" customHeight="1" spans="1:2">
      <c r="A298" s="9" t="s">
        <v>183</v>
      </c>
      <c r="B298" s="7">
        <v>505</v>
      </c>
    </row>
    <row r="299" s="1" customFormat="1" ht="17" customHeight="1" spans="1:2">
      <c r="A299" s="9" t="s">
        <v>184</v>
      </c>
      <c r="B299" s="7">
        <v>130</v>
      </c>
    </row>
    <row r="300" s="1" customFormat="1" ht="17" customHeight="1" spans="1:2">
      <c r="A300" s="9" t="s">
        <v>185</v>
      </c>
      <c r="B300" s="7">
        <v>11398</v>
      </c>
    </row>
    <row r="301" s="1" customFormat="1" ht="17" customHeight="1" spans="1:2">
      <c r="A301" s="9" t="s">
        <v>186</v>
      </c>
      <c r="B301" s="7">
        <v>0</v>
      </c>
    </row>
    <row r="302" s="1" customFormat="1" ht="17" customHeight="1" spans="1:2">
      <c r="A302" s="9" t="s">
        <v>187</v>
      </c>
      <c r="B302" s="7">
        <v>424</v>
      </c>
    </row>
    <row r="303" s="1" customFormat="1" ht="17" customHeight="1" spans="1:2">
      <c r="A303" s="9" t="s">
        <v>188</v>
      </c>
      <c r="B303" s="7">
        <v>354</v>
      </c>
    </row>
    <row r="304" s="1" customFormat="1" ht="17" customHeight="1" spans="1:2">
      <c r="A304" s="9" t="s">
        <v>189</v>
      </c>
      <c r="B304" s="7">
        <v>781</v>
      </c>
    </row>
    <row r="305" s="1" customFormat="1" ht="17" customHeight="1" spans="1:2">
      <c r="A305" s="9" t="s">
        <v>190</v>
      </c>
      <c r="B305" s="7">
        <v>0</v>
      </c>
    </row>
    <row r="306" s="1" customFormat="1" ht="17" customHeight="1" spans="1:2">
      <c r="A306" s="9" t="s">
        <v>191</v>
      </c>
      <c r="B306" s="7">
        <v>1965</v>
      </c>
    </row>
    <row r="307" s="1" customFormat="1" ht="17" customHeight="1" spans="1:2">
      <c r="A307" s="8" t="s">
        <v>192</v>
      </c>
      <c r="B307" s="7">
        <f>B308</f>
        <v>908</v>
      </c>
    </row>
    <row r="308" s="1" customFormat="1" ht="17" customHeight="1" spans="1:2">
      <c r="A308" s="9" t="s">
        <v>193</v>
      </c>
      <c r="B308" s="7">
        <v>908</v>
      </c>
    </row>
    <row r="309" s="1" customFormat="1" ht="17" customHeight="1" spans="1:2">
      <c r="A309" s="8" t="s">
        <v>194</v>
      </c>
      <c r="B309" s="7">
        <f>SUM(B310,B313,B324,B331,B339,B348,B364,B374,B384,B392,B398)</f>
        <v>259206</v>
      </c>
    </row>
    <row r="310" s="1" customFormat="1" ht="17" customHeight="1" spans="1:2">
      <c r="A310" s="8" t="s">
        <v>195</v>
      </c>
      <c r="B310" s="7">
        <f>SUM(B311:B312)</f>
        <v>1071</v>
      </c>
    </row>
    <row r="311" s="1" customFormat="1" ht="17" customHeight="1" spans="1:2">
      <c r="A311" s="9" t="s">
        <v>196</v>
      </c>
      <c r="B311" s="7">
        <v>1061</v>
      </c>
    </row>
    <row r="312" s="1" customFormat="1" ht="17" customHeight="1" spans="1:2">
      <c r="A312" s="9" t="s">
        <v>197</v>
      </c>
      <c r="B312" s="7">
        <v>10</v>
      </c>
    </row>
    <row r="313" s="1" customFormat="1" ht="17" customHeight="1" spans="1:2">
      <c r="A313" s="8" t="s">
        <v>198</v>
      </c>
      <c r="B313" s="7">
        <f>SUM(B314:B323)</f>
        <v>217962</v>
      </c>
    </row>
    <row r="314" s="1" customFormat="1" ht="17" customHeight="1" spans="1:2">
      <c r="A314" s="9" t="s">
        <v>6</v>
      </c>
      <c r="B314" s="7">
        <v>107874</v>
      </c>
    </row>
    <row r="315" s="1" customFormat="1" ht="17" customHeight="1" spans="1:2">
      <c r="A315" s="9" t="s">
        <v>7</v>
      </c>
      <c r="B315" s="7">
        <v>62400</v>
      </c>
    </row>
    <row r="316" s="1" customFormat="1" ht="17" customHeight="1" spans="1:2">
      <c r="A316" s="9" t="s">
        <v>8</v>
      </c>
      <c r="B316" s="7">
        <v>0</v>
      </c>
    </row>
    <row r="317" s="1" customFormat="1" ht="17" customHeight="1" spans="1:2">
      <c r="A317" s="9" t="s">
        <v>47</v>
      </c>
      <c r="B317" s="7">
        <v>1873</v>
      </c>
    </row>
    <row r="318" s="1" customFormat="1" ht="17" customHeight="1" spans="1:2">
      <c r="A318" s="9" t="s">
        <v>199</v>
      </c>
      <c r="B318" s="7">
        <v>14028</v>
      </c>
    </row>
    <row r="319" s="1" customFormat="1" ht="17" customHeight="1" spans="1:2">
      <c r="A319" s="9" t="s">
        <v>200</v>
      </c>
      <c r="B319" s="7">
        <v>3474</v>
      </c>
    </row>
    <row r="320" s="1" customFormat="1" ht="17" customHeight="1" spans="1:2">
      <c r="A320" s="9" t="s">
        <v>201</v>
      </c>
      <c r="B320" s="7">
        <v>0</v>
      </c>
    </row>
    <row r="321" s="1" customFormat="1" ht="17" customHeight="1" spans="1:2">
      <c r="A321" s="9" t="s">
        <v>202</v>
      </c>
      <c r="B321" s="7">
        <v>0</v>
      </c>
    </row>
    <row r="322" s="1" customFormat="1" ht="17" customHeight="1" spans="1:2">
      <c r="A322" s="9" t="s">
        <v>15</v>
      </c>
      <c r="B322" s="7">
        <v>1819</v>
      </c>
    </row>
    <row r="323" s="1" customFormat="1" ht="17" customHeight="1" spans="1:2">
      <c r="A323" s="9" t="s">
        <v>203</v>
      </c>
      <c r="B323" s="7">
        <v>26494</v>
      </c>
    </row>
    <row r="324" s="1" customFormat="1" ht="17" customHeight="1" spans="1:2">
      <c r="A324" s="8" t="s">
        <v>204</v>
      </c>
      <c r="B324" s="7">
        <f>SUM(B325:B330)</f>
        <v>1222</v>
      </c>
    </row>
    <row r="325" s="1" customFormat="1" ht="17" customHeight="1" spans="1:2">
      <c r="A325" s="9" t="s">
        <v>6</v>
      </c>
      <c r="B325" s="7">
        <v>788</v>
      </c>
    </row>
    <row r="326" s="1" customFormat="1" ht="17" customHeight="1" spans="1:2">
      <c r="A326" s="9" t="s">
        <v>7</v>
      </c>
      <c r="B326" s="7">
        <v>34</v>
      </c>
    </row>
    <row r="327" s="1" customFormat="1" ht="17" customHeight="1" spans="1:2">
      <c r="A327" s="9" t="s">
        <v>8</v>
      </c>
      <c r="B327" s="7">
        <v>0</v>
      </c>
    </row>
    <row r="328" s="1" customFormat="1" ht="17" customHeight="1" spans="1:2">
      <c r="A328" s="9" t="s">
        <v>205</v>
      </c>
      <c r="B328" s="7">
        <v>0</v>
      </c>
    </row>
    <row r="329" s="1" customFormat="1" ht="17" customHeight="1" spans="1:2">
      <c r="A329" s="9" t="s">
        <v>15</v>
      </c>
      <c r="B329" s="7">
        <v>0</v>
      </c>
    </row>
    <row r="330" s="1" customFormat="1" ht="17" customHeight="1" spans="1:2">
      <c r="A330" s="9" t="s">
        <v>206</v>
      </c>
      <c r="B330" s="7">
        <v>400</v>
      </c>
    </row>
    <row r="331" s="1" customFormat="1" ht="17" customHeight="1" spans="1:2">
      <c r="A331" s="8" t="s">
        <v>207</v>
      </c>
      <c r="B331" s="7">
        <f>SUM(B332:B338)</f>
        <v>2853</v>
      </c>
    </row>
    <row r="332" s="1" customFormat="1" ht="17" customHeight="1" spans="1:2">
      <c r="A332" s="9" t="s">
        <v>6</v>
      </c>
      <c r="B332" s="7">
        <v>2202</v>
      </c>
    </row>
    <row r="333" s="1" customFormat="1" ht="17" customHeight="1" spans="1:2">
      <c r="A333" s="9" t="s">
        <v>7</v>
      </c>
      <c r="B333" s="7">
        <v>355</v>
      </c>
    </row>
    <row r="334" s="1" customFormat="1" ht="17" customHeight="1" spans="1:2">
      <c r="A334" s="9" t="s">
        <v>8</v>
      </c>
      <c r="B334" s="7">
        <v>0</v>
      </c>
    </row>
    <row r="335" s="1" customFormat="1" ht="17" customHeight="1" spans="1:2">
      <c r="A335" s="9" t="s">
        <v>208</v>
      </c>
      <c r="B335" s="7">
        <v>0</v>
      </c>
    </row>
    <row r="336" s="1" customFormat="1" ht="17" customHeight="1" spans="1:2">
      <c r="A336" s="9" t="s">
        <v>209</v>
      </c>
      <c r="B336" s="7">
        <v>0</v>
      </c>
    </row>
    <row r="337" s="1" customFormat="1" ht="17" customHeight="1" spans="1:2">
      <c r="A337" s="9" t="s">
        <v>15</v>
      </c>
      <c r="B337" s="7">
        <v>0</v>
      </c>
    </row>
    <row r="338" s="1" customFormat="1" ht="17" customHeight="1" spans="1:2">
      <c r="A338" s="9" t="s">
        <v>210</v>
      </c>
      <c r="B338" s="7">
        <v>296</v>
      </c>
    </row>
    <row r="339" s="1" customFormat="1" ht="17" customHeight="1" spans="1:2">
      <c r="A339" s="8" t="s">
        <v>211</v>
      </c>
      <c r="B339" s="7">
        <f>SUM(B340:B347)</f>
        <v>5316</v>
      </c>
    </row>
    <row r="340" s="1" customFormat="1" ht="17" customHeight="1" spans="1:2">
      <c r="A340" s="9" t="s">
        <v>6</v>
      </c>
      <c r="B340" s="7">
        <v>2614</v>
      </c>
    </row>
    <row r="341" s="1" customFormat="1" ht="17" customHeight="1" spans="1:2">
      <c r="A341" s="9" t="s">
        <v>7</v>
      </c>
      <c r="B341" s="7">
        <v>1162</v>
      </c>
    </row>
    <row r="342" s="1" customFormat="1" ht="17" customHeight="1" spans="1:2">
      <c r="A342" s="9" t="s">
        <v>8</v>
      </c>
      <c r="B342" s="7">
        <v>0</v>
      </c>
    </row>
    <row r="343" s="1" customFormat="1" ht="17" customHeight="1" spans="1:2">
      <c r="A343" s="9" t="s">
        <v>212</v>
      </c>
      <c r="B343" s="7">
        <v>0</v>
      </c>
    </row>
    <row r="344" s="1" customFormat="1" ht="17" customHeight="1" spans="1:2">
      <c r="A344" s="9" t="s">
        <v>213</v>
      </c>
      <c r="B344" s="7">
        <v>274</v>
      </c>
    </row>
    <row r="345" s="1" customFormat="1" ht="17" customHeight="1" spans="1:2">
      <c r="A345" s="9" t="s">
        <v>214</v>
      </c>
      <c r="B345" s="7">
        <v>235</v>
      </c>
    </row>
    <row r="346" s="1" customFormat="1" ht="17" customHeight="1" spans="1:2">
      <c r="A346" s="9" t="s">
        <v>15</v>
      </c>
      <c r="B346" s="7">
        <v>0</v>
      </c>
    </row>
    <row r="347" s="1" customFormat="1" ht="17" customHeight="1" spans="1:2">
      <c r="A347" s="9" t="s">
        <v>215</v>
      </c>
      <c r="B347" s="7">
        <v>1031</v>
      </c>
    </row>
    <row r="348" s="1" customFormat="1" ht="17" customHeight="1" spans="1:2">
      <c r="A348" s="8" t="s">
        <v>216</v>
      </c>
      <c r="B348" s="7">
        <f>SUM(B349:B363)</f>
        <v>15447</v>
      </c>
    </row>
    <row r="349" s="1" customFormat="1" ht="17" customHeight="1" spans="1:2">
      <c r="A349" s="9" t="s">
        <v>6</v>
      </c>
      <c r="B349" s="7">
        <v>10166</v>
      </c>
    </row>
    <row r="350" s="1" customFormat="1" ht="17" customHeight="1" spans="1:2">
      <c r="A350" s="9" t="s">
        <v>7</v>
      </c>
      <c r="B350" s="7">
        <v>1420</v>
      </c>
    </row>
    <row r="351" s="1" customFormat="1" ht="17" customHeight="1" spans="1:2">
      <c r="A351" s="9" t="s">
        <v>8</v>
      </c>
      <c r="B351" s="7">
        <v>0</v>
      </c>
    </row>
    <row r="352" s="1" customFormat="1" ht="17" customHeight="1" spans="1:2">
      <c r="A352" s="9" t="s">
        <v>217</v>
      </c>
      <c r="B352" s="7">
        <v>304</v>
      </c>
    </row>
    <row r="353" s="1" customFormat="1" ht="17" customHeight="1" spans="1:2">
      <c r="A353" s="9" t="s">
        <v>218</v>
      </c>
      <c r="B353" s="7">
        <v>525</v>
      </c>
    </row>
    <row r="354" s="1" customFormat="1" ht="17" customHeight="1" spans="1:2">
      <c r="A354" s="9" t="s">
        <v>219</v>
      </c>
      <c r="B354" s="7">
        <v>592</v>
      </c>
    </row>
    <row r="355" s="1" customFormat="1" ht="17" customHeight="1" spans="1:2">
      <c r="A355" s="9" t="s">
        <v>220</v>
      </c>
      <c r="B355" s="7">
        <v>386</v>
      </c>
    </row>
    <row r="356" s="1" customFormat="1" ht="17" customHeight="1" spans="1:2">
      <c r="A356" s="9" t="s">
        <v>221</v>
      </c>
      <c r="B356" s="7">
        <v>10</v>
      </c>
    </row>
    <row r="357" s="1" customFormat="1" ht="17" customHeight="1" spans="1:2">
      <c r="A357" s="9" t="s">
        <v>222</v>
      </c>
      <c r="B357" s="7">
        <v>0</v>
      </c>
    </row>
    <row r="358" s="1" customFormat="1" ht="17" customHeight="1" spans="1:2">
      <c r="A358" s="9" t="s">
        <v>223</v>
      </c>
      <c r="B358" s="7">
        <v>488</v>
      </c>
    </row>
    <row r="359" s="1" customFormat="1" ht="17" customHeight="1" spans="1:2">
      <c r="A359" s="9" t="s">
        <v>224</v>
      </c>
      <c r="B359" s="7">
        <v>0</v>
      </c>
    </row>
    <row r="360" s="1" customFormat="1" ht="17" customHeight="1" spans="1:2">
      <c r="A360" s="9" t="s">
        <v>225</v>
      </c>
      <c r="B360" s="7">
        <v>580</v>
      </c>
    </row>
    <row r="361" s="1" customFormat="1" ht="17" customHeight="1" spans="1:2">
      <c r="A361" s="9" t="s">
        <v>47</v>
      </c>
      <c r="B361" s="7">
        <v>0</v>
      </c>
    </row>
    <row r="362" s="1" customFormat="1" ht="17" customHeight="1" spans="1:2">
      <c r="A362" s="9" t="s">
        <v>15</v>
      </c>
      <c r="B362" s="7">
        <v>0</v>
      </c>
    </row>
    <row r="363" s="1" customFormat="1" ht="17" customHeight="1" spans="1:2">
      <c r="A363" s="9" t="s">
        <v>226</v>
      </c>
      <c r="B363" s="7">
        <v>976</v>
      </c>
    </row>
    <row r="364" s="1" customFormat="1" ht="17" customHeight="1" spans="1:2">
      <c r="A364" s="8" t="s">
        <v>227</v>
      </c>
      <c r="B364" s="7">
        <f>SUM(B365:B373)</f>
        <v>6812</v>
      </c>
    </row>
    <row r="365" s="1" customFormat="1" ht="17" customHeight="1" spans="1:2">
      <c r="A365" s="9" t="s">
        <v>6</v>
      </c>
      <c r="B365" s="7">
        <v>6152</v>
      </c>
    </row>
    <row r="366" s="1" customFormat="1" ht="17" customHeight="1" spans="1:2">
      <c r="A366" s="9" t="s">
        <v>7</v>
      </c>
      <c r="B366" s="7">
        <v>2</v>
      </c>
    </row>
    <row r="367" s="1" customFormat="1" ht="17" customHeight="1" spans="1:2">
      <c r="A367" s="9" t="s">
        <v>8</v>
      </c>
      <c r="B367" s="7">
        <v>0</v>
      </c>
    </row>
    <row r="368" s="1" customFormat="1" ht="17" customHeight="1" spans="1:2">
      <c r="A368" s="9" t="s">
        <v>228</v>
      </c>
      <c r="B368" s="7">
        <v>502</v>
      </c>
    </row>
    <row r="369" s="1" customFormat="1" ht="17" customHeight="1" spans="1:2">
      <c r="A369" s="9" t="s">
        <v>229</v>
      </c>
      <c r="B369" s="7">
        <v>156</v>
      </c>
    </row>
    <row r="370" s="1" customFormat="1" ht="17" customHeight="1" spans="1:2">
      <c r="A370" s="9" t="s">
        <v>230</v>
      </c>
      <c r="B370" s="7">
        <v>0</v>
      </c>
    </row>
    <row r="371" s="1" customFormat="1" ht="17" customHeight="1" spans="1:2">
      <c r="A371" s="9" t="s">
        <v>47</v>
      </c>
      <c r="B371" s="7">
        <v>0</v>
      </c>
    </row>
    <row r="372" s="1" customFormat="1" ht="17" customHeight="1" spans="1:2">
      <c r="A372" s="9" t="s">
        <v>15</v>
      </c>
      <c r="B372" s="7">
        <v>0</v>
      </c>
    </row>
    <row r="373" s="1" customFormat="1" ht="17" customHeight="1" spans="1:2">
      <c r="A373" s="9" t="s">
        <v>231</v>
      </c>
      <c r="B373" s="7">
        <v>0</v>
      </c>
    </row>
    <row r="374" s="1" customFormat="1" ht="17" customHeight="1" spans="1:2">
      <c r="A374" s="8" t="s">
        <v>232</v>
      </c>
      <c r="B374" s="7">
        <f>SUM(B375:B383)</f>
        <v>7699</v>
      </c>
    </row>
    <row r="375" s="1" customFormat="1" ht="17" customHeight="1" spans="1:2">
      <c r="A375" s="9" t="s">
        <v>6</v>
      </c>
      <c r="B375" s="7">
        <v>4286</v>
      </c>
    </row>
    <row r="376" s="1" customFormat="1" ht="17" customHeight="1" spans="1:2">
      <c r="A376" s="9" t="s">
        <v>7</v>
      </c>
      <c r="B376" s="7">
        <v>127</v>
      </c>
    </row>
    <row r="377" s="1" customFormat="1" ht="17" customHeight="1" spans="1:2">
      <c r="A377" s="9" t="s">
        <v>8</v>
      </c>
      <c r="B377" s="7">
        <v>0</v>
      </c>
    </row>
    <row r="378" s="1" customFormat="1" ht="17" customHeight="1" spans="1:2">
      <c r="A378" s="9" t="s">
        <v>233</v>
      </c>
      <c r="B378" s="7">
        <v>862</v>
      </c>
    </row>
    <row r="379" s="1" customFormat="1" ht="17" customHeight="1" spans="1:2">
      <c r="A379" s="9" t="s">
        <v>234</v>
      </c>
      <c r="B379" s="7">
        <v>110</v>
      </c>
    </row>
    <row r="380" s="1" customFormat="1" ht="17" customHeight="1" spans="1:2">
      <c r="A380" s="9" t="s">
        <v>235</v>
      </c>
      <c r="B380" s="7">
        <v>1151</v>
      </c>
    </row>
    <row r="381" s="1" customFormat="1" ht="17" customHeight="1" spans="1:2">
      <c r="A381" s="9" t="s">
        <v>47</v>
      </c>
      <c r="B381" s="7">
        <v>0</v>
      </c>
    </row>
    <row r="382" s="1" customFormat="1" ht="17" customHeight="1" spans="1:2">
      <c r="A382" s="9" t="s">
        <v>15</v>
      </c>
      <c r="B382" s="7">
        <v>0</v>
      </c>
    </row>
    <row r="383" s="1" customFormat="1" ht="17" customHeight="1" spans="1:2">
      <c r="A383" s="9" t="s">
        <v>236</v>
      </c>
      <c r="B383" s="7">
        <v>1163</v>
      </c>
    </row>
    <row r="384" s="1" customFormat="1" ht="17" customHeight="1" spans="1:2">
      <c r="A384" s="8" t="s">
        <v>237</v>
      </c>
      <c r="B384" s="7">
        <f>SUM(B385:B391)</f>
        <v>0</v>
      </c>
    </row>
    <row r="385" s="1" customFormat="1" ht="17" customHeight="1" spans="1:2">
      <c r="A385" s="9" t="s">
        <v>6</v>
      </c>
      <c r="B385" s="7">
        <v>0</v>
      </c>
    </row>
    <row r="386" s="1" customFormat="1" ht="17" customHeight="1" spans="1:2">
      <c r="A386" s="9" t="s">
        <v>7</v>
      </c>
      <c r="B386" s="7">
        <v>0</v>
      </c>
    </row>
    <row r="387" s="1" customFormat="1" ht="17" customHeight="1" spans="1:2">
      <c r="A387" s="9" t="s">
        <v>8</v>
      </c>
      <c r="B387" s="7">
        <v>0</v>
      </c>
    </row>
    <row r="388" s="1" customFormat="1" ht="17" customHeight="1" spans="1:2">
      <c r="A388" s="9" t="s">
        <v>238</v>
      </c>
      <c r="B388" s="7">
        <v>0</v>
      </c>
    </row>
    <row r="389" s="1" customFormat="1" ht="17" customHeight="1" spans="1:2">
      <c r="A389" s="9" t="s">
        <v>239</v>
      </c>
      <c r="B389" s="7">
        <v>0</v>
      </c>
    </row>
    <row r="390" s="1" customFormat="1" ht="17" customHeight="1" spans="1:2">
      <c r="A390" s="9" t="s">
        <v>15</v>
      </c>
      <c r="B390" s="7">
        <v>0</v>
      </c>
    </row>
    <row r="391" s="1" customFormat="1" ht="17" customHeight="1" spans="1:2">
      <c r="A391" s="9" t="s">
        <v>240</v>
      </c>
      <c r="B391" s="7">
        <v>0</v>
      </c>
    </row>
    <row r="392" s="1" customFormat="1" ht="17" customHeight="1" spans="1:2">
      <c r="A392" s="8" t="s">
        <v>241</v>
      </c>
      <c r="B392" s="7">
        <f>SUM(B393:B397)</f>
        <v>0</v>
      </c>
    </row>
    <row r="393" s="1" customFormat="1" ht="17" customHeight="1" spans="1:2">
      <c r="A393" s="9" t="s">
        <v>6</v>
      </c>
      <c r="B393" s="7">
        <v>0</v>
      </c>
    </row>
    <row r="394" s="1" customFormat="1" ht="17" customHeight="1" spans="1:2">
      <c r="A394" s="9" t="s">
        <v>7</v>
      </c>
      <c r="B394" s="7">
        <v>0</v>
      </c>
    </row>
    <row r="395" s="1" customFormat="1" ht="17" customHeight="1" spans="1:2">
      <c r="A395" s="9" t="s">
        <v>47</v>
      </c>
      <c r="B395" s="7">
        <v>0</v>
      </c>
    </row>
    <row r="396" s="1" customFormat="1" ht="17" customHeight="1" spans="1:2">
      <c r="A396" s="9" t="s">
        <v>242</v>
      </c>
      <c r="B396" s="7">
        <v>0</v>
      </c>
    </row>
    <row r="397" s="1" customFormat="1" ht="17" customHeight="1" spans="1:2">
      <c r="A397" s="9" t="s">
        <v>243</v>
      </c>
      <c r="B397" s="7">
        <v>0</v>
      </c>
    </row>
    <row r="398" s="1" customFormat="1" ht="17" customHeight="1" spans="1:2">
      <c r="A398" s="8" t="s">
        <v>244</v>
      </c>
      <c r="B398" s="7">
        <f>B399</f>
        <v>824</v>
      </c>
    </row>
    <row r="399" s="1" customFormat="1" ht="17" customHeight="1" spans="1:2">
      <c r="A399" s="9" t="s">
        <v>245</v>
      </c>
      <c r="B399" s="7">
        <v>824</v>
      </c>
    </row>
    <row r="400" s="1" customFormat="1" ht="17" customHeight="1" spans="1:2">
      <c r="A400" s="8" t="s">
        <v>246</v>
      </c>
      <c r="B400" s="7">
        <f>SUM(B401,B406,B415,B421,B427,B431,B435,B439,B445,B452)</f>
        <v>985405</v>
      </c>
    </row>
    <row r="401" s="1" customFormat="1" ht="17" customHeight="1" spans="1:2">
      <c r="A401" s="8" t="s">
        <v>247</v>
      </c>
      <c r="B401" s="7">
        <f>SUM(B402:B405)</f>
        <v>44109</v>
      </c>
    </row>
    <row r="402" s="1" customFormat="1" ht="17" customHeight="1" spans="1:2">
      <c r="A402" s="9" t="s">
        <v>6</v>
      </c>
      <c r="B402" s="7">
        <v>25506</v>
      </c>
    </row>
    <row r="403" s="1" customFormat="1" ht="17" customHeight="1" spans="1:2">
      <c r="A403" s="9" t="s">
        <v>7</v>
      </c>
      <c r="B403" s="7">
        <v>3165</v>
      </c>
    </row>
    <row r="404" s="1" customFormat="1" ht="17" customHeight="1" spans="1:2">
      <c r="A404" s="9" t="s">
        <v>8</v>
      </c>
      <c r="B404" s="7">
        <v>0</v>
      </c>
    </row>
    <row r="405" s="1" customFormat="1" ht="17" customHeight="1" spans="1:2">
      <c r="A405" s="9" t="s">
        <v>248</v>
      </c>
      <c r="B405" s="7">
        <v>15438</v>
      </c>
    </row>
    <row r="406" s="1" customFormat="1" ht="17" customHeight="1" spans="1:2">
      <c r="A406" s="8" t="s">
        <v>249</v>
      </c>
      <c r="B406" s="7">
        <f>SUM(B407:B414)</f>
        <v>795827</v>
      </c>
    </row>
    <row r="407" s="1" customFormat="1" ht="17" customHeight="1" spans="1:2">
      <c r="A407" s="9" t="s">
        <v>250</v>
      </c>
      <c r="B407" s="7">
        <v>30842</v>
      </c>
    </row>
    <row r="408" s="1" customFormat="1" ht="17" customHeight="1" spans="1:2">
      <c r="A408" s="9" t="s">
        <v>251</v>
      </c>
      <c r="B408" s="7">
        <v>350343</v>
      </c>
    </row>
    <row r="409" s="1" customFormat="1" ht="17" customHeight="1" spans="1:2">
      <c r="A409" s="9" t="s">
        <v>252</v>
      </c>
      <c r="B409" s="7">
        <v>207845</v>
      </c>
    </row>
    <row r="410" s="1" customFormat="1" ht="17" customHeight="1" spans="1:2">
      <c r="A410" s="9" t="s">
        <v>253</v>
      </c>
      <c r="B410" s="7">
        <v>123771</v>
      </c>
    </row>
    <row r="411" s="1" customFormat="1" ht="17" customHeight="1" spans="1:2">
      <c r="A411" s="9" t="s">
        <v>254</v>
      </c>
      <c r="B411" s="7">
        <v>2276</v>
      </c>
    </row>
    <row r="412" s="1" customFormat="1" ht="17" customHeight="1" spans="1:2">
      <c r="A412" s="9" t="s">
        <v>255</v>
      </c>
      <c r="B412" s="7">
        <v>0</v>
      </c>
    </row>
    <row r="413" s="1" customFormat="1" ht="17" customHeight="1" spans="1:2">
      <c r="A413" s="9" t="s">
        <v>256</v>
      </c>
      <c r="B413" s="7">
        <v>0</v>
      </c>
    </row>
    <row r="414" s="1" customFormat="1" ht="17" customHeight="1" spans="1:2">
      <c r="A414" s="9" t="s">
        <v>257</v>
      </c>
      <c r="B414" s="7">
        <v>80750</v>
      </c>
    </row>
    <row r="415" s="1" customFormat="1" ht="17" customHeight="1" spans="1:2">
      <c r="A415" s="8" t="s">
        <v>258</v>
      </c>
      <c r="B415" s="7">
        <f>SUM(B416:B420)</f>
        <v>74949</v>
      </c>
    </row>
    <row r="416" s="1" customFormat="1" ht="17" customHeight="1" spans="1:2">
      <c r="A416" s="9" t="s">
        <v>259</v>
      </c>
      <c r="B416" s="7">
        <v>11</v>
      </c>
    </row>
    <row r="417" s="1" customFormat="1" ht="17" customHeight="1" spans="1:2">
      <c r="A417" s="9" t="s">
        <v>260</v>
      </c>
      <c r="B417" s="7">
        <v>38219</v>
      </c>
    </row>
    <row r="418" s="1" customFormat="1" ht="17" customHeight="1" spans="1:2">
      <c r="A418" s="9" t="s">
        <v>261</v>
      </c>
      <c r="B418" s="7">
        <v>2079</v>
      </c>
    </row>
    <row r="419" s="1" customFormat="1" ht="17" customHeight="1" spans="1:2">
      <c r="A419" s="9" t="s">
        <v>262</v>
      </c>
      <c r="B419" s="7">
        <v>31695</v>
      </c>
    </row>
    <row r="420" s="1" customFormat="1" ht="17" customHeight="1" spans="1:2">
      <c r="A420" s="9" t="s">
        <v>263</v>
      </c>
      <c r="B420" s="7">
        <v>2945</v>
      </c>
    </row>
    <row r="421" s="1" customFormat="1" ht="17" customHeight="1" spans="1:2">
      <c r="A421" s="8" t="s">
        <v>264</v>
      </c>
      <c r="B421" s="7">
        <f>SUM(B422:B426)</f>
        <v>1683</v>
      </c>
    </row>
    <row r="422" s="1" customFormat="1" ht="17" customHeight="1" spans="1:2">
      <c r="A422" s="9" t="s">
        <v>265</v>
      </c>
      <c r="B422" s="7">
        <v>0</v>
      </c>
    </row>
    <row r="423" s="1" customFormat="1" ht="17" customHeight="1" spans="1:2">
      <c r="A423" s="9" t="s">
        <v>266</v>
      </c>
      <c r="B423" s="7">
        <v>0</v>
      </c>
    </row>
    <row r="424" s="1" customFormat="1" ht="17" customHeight="1" spans="1:2">
      <c r="A424" s="9" t="s">
        <v>267</v>
      </c>
      <c r="B424" s="7">
        <v>124</v>
      </c>
    </row>
    <row r="425" s="1" customFormat="1" ht="17" customHeight="1" spans="1:2">
      <c r="A425" s="9" t="s">
        <v>268</v>
      </c>
      <c r="B425" s="7">
        <v>1534</v>
      </c>
    </row>
    <row r="426" s="1" customFormat="1" ht="17" customHeight="1" spans="1:2">
      <c r="A426" s="9" t="s">
        <v>269</v>
      </c>
      <c r="B426" s="7">
        <v>25</v>
      </c>
    </row>
    <row r="427" s="1" customFormat="1" ht="17" customHeight="1" spans="1:2">
      <c r="A427" s="8" t="s">
        <v>270</v>
      </c>
      <c r="B427" s="7">
        <f>SUM(B428:B430)</f>
        <v>347</v>
      </c>
    </row>
    <row r="428" s="1" customFormat="1" ht="17" customHeight="1" spans="1:2">
      <c r="A428" s="9" t="s">
        <v>271</v>
      </c>
      <c r="B428" s="7">
        <v>347</v>
      </c>
    </row>
    <row r="429" s="1" customFormat="1" ht="17" customHeight="1" spans="1:2">
      <c r="A429" s="9" t="s">
        <v>272</v>
      </c>
      <c r="B429" s="7">
        <v>0</v>
      </c>
    </row>
    <row r="430" s="1" customFormat="1" ht="17" customHeight="1" spans="1:2">
      <c r="A430" s="9" t="s">
        <v>273</v>
      </c>
      <c r="B430" s="7">
        <v>0</v>
      </c>
    </row>
    <row r="431" s="1" customFormat="1" ht="17" customHeight="1" spans="1:2">
      <c r="A431" s="8" t="s">
        <v>274</v>
      </c>
      <c r="B431" s="7">
        <f>SUM(B432:B434)</f>
        <v>0</v>
      </c>
    </row>
    <row r="432" s="1" customFormat="1" ht="17" customHeight="1" spans="1:2">
      <c r="A432" s="9" t="s">
        <v>275</v>
      </c>
      <c r="B432" s="7">
        <v>0</v>
      </c>
    </row>
    <row r="433" s="1" customFormat="1" ht="17" customHeight="1" spans="1:2">
      <c r="A433" s="9" t="s">
        <v>276</v>
      </c>
      <c r="B433" s="7">
        <v>0</v>
      </c>
    </row>
    <row r="434" s="1" customFormat="1" ht="17" customHeight="1" spans="1:2">
      <c r="A434" s="9" t="s">
        <v>277</v>
      </c>
      <c r="B434" s="7">
        <v>0</v>
      </c>
    </row>
    <row r="435" s="1" customFormat="1" ht="17" customHeight="1" spans="1:2">
      <c r="A435" s="8" t="s">
        <v>278</v>
      </c>
      <c r="B435" s="7">
        <f>SUM(B436:B438)</f>
        <v>3024</v>
      </c>
    </row>
    <row r="436" s="1" customFormat="1" ht="17" customHeight="1" spans="1:2">
      <c r="A436" s="9" t="s">
        <v>279</v>
      </c>
      <c r="B436" s="7">
        <v>3024</v>
      </c>
    </row>
    <row r="437" s="1" customFormat="1" ht="17" customHeight="1" spans="1:2">
      <c r="A437" s="9" t="s">
        <v>280</v>
      </c>
      <c r="B437" s="7">
        <v>0</v>
      </c>
    </row>
    <row r="438" s="1" customFormat="1" ht="17" customHeight="1" spans="1:2">
      <c r="A438" s="9" t="s">
        <v>281</v>
      </c>
      <c r="B438" s="7">
        <v>0</v>
      </c>
    </row>
    <row r="439" s="1" customFormat="1" ht="17" customHeight="1" spans="1:2">
      <c r="A439" s="8" t="s">
        <v>282</v>
      </c>
      <c r="B439" s="7">
        <f>SUM(B440:B444)</f>
        <v>10051</v>
      </c>
    </row>
    <row r="440" s="1" customFormat="1" ht="17" customHeight="1" spans="1:2">
      <c r="A440" s="9" t="s">
        <v>283</v>
      </c>
      <c r="B440" s="7">
        <v>4918</v>
      </c>
    </row>
    <row r="441" s="1" customFormat="1" ht="17" customHeight="1" spans="1:2">
      <c r="A441" s="9" t="s">
        <v>284</v>
      </c>
      <c r="B441" s="7">
        <v>4987</v>
      </c>
    </row>
    <row r="442" s="1" customFormat="1" ht="17" customHeight="1" spans="1:2">
      <c r="A442" s="9" t="s">
        <v>285</v>
      </c>
      <c r="B442" s="7">
        <v>121</v>
      </c>
    </row>
    <row r="443" s="1" customFormat="1" ht="17" customHeight="1" spans="1:2">
      <c r="A443" s="9" t="s">
        <v>286</v>
      </c>
      <c r="B443" s="7">
        <v>0</v>
      </c>
    </row>
    <row r="444" s="1" customFormat="1" ht="17" customHeight="1" spans="1:2">
      <c r="A444" s="9" t="s">
        <v>287</v>
      </c>
      <c r="B444" s="7">
        <v>25</v>
      </c>
    </row>
    <row r="445" s="1" customFormat="1" ht="17" customHeight="1" spans="1:2">
      <c r="A445" s="8" t="s">
        <v>288</v>
      </c>
      <c r="B445" s="7">
        <f>SUM(B446:B451)</f>
        <v>42027</v>
      </c>
    </row>
    <row r="446" s="1" customFormat="1" ht="17" customHeight="1" spans="1:2">
      <c r="A446" s="9" t="s">
        <v>289</v>
      </c>
      <c r="B446" s="7">
        <v>4400</v>
      </c>
    </row>
    <row r="447" s="1" customFormat="1" ht="17" customHeight="1" spans="1:2">
      <c r="A447" s="9" t="s">
        <v>290</v>
      </c>
      <c r="B447" s="7">
        <v>1613</v>
      </c>
    </row>
    <row r="448" s="1" customFormat="1" ht="17" customHeight="1" spans="1:2">
      <c r="A448" s="9" t="s">
        <v>291</v>
      </c>
      <c r="B448" s="7">
        <v>935</v>
      </c>
    </row>
    <row r="449" s="1" customFormat="1" ht="17" customHeight="1" spans="1:2">
      <c r="A449" s="9" t="s">
        <v>292</v>
      </c>
      <c r="B449" s="7">
        <v>1566</v>
      </c>
    </row>
    <row r="450" s="1" customFormat="1" ht="17" customHeight="1" spans="1:2">
      <c r="A450" s="9" t="s">
        <v>293</v>
      </c>
      <c r="B450" s="7">
        <v>1605</v>
      </c>
    </row>
    <row r="451" s="1" customFormat="1" ht="17" customHeight="1" spans="1:2">
      <c r="A451" s="9" t="s">
        <v>294</v>
      </c>
      <c r="B451" s="7">
        <v>31908</v>
      </c>
    </row>
    <row r="452" s="1" customFormat="1" ht="17" customHeight="1" spans="1:2">
      <c r="A452" s="8" t="s">
        <v>295</v>
      </c>
      <c r="B452" s="7">
        <f>B453</f>
        <v>13388</v>
      </c>
    </row>
    <row r="453" s="1" customFormat="1" ht="17" customHeight="1" spans="1:2">
      <c r="A453" s="9" t="s">
        <v>296</v>
      </c>
      <c r="B453" s="7">
        <v>13388</v>
      </c>
    </row>
    <row r="454" s="1" customFormat="1" ht="17" customHeight="1" spans="1:2">
      <c r="A454" s="8" t="s">
        <v>297</v>
      </c>
      <c r="B454" s="7">
        <f>SUM(B455,B460,B468,B474,B478,B483,B488,B495,B499,B503)</f>
        <v>115545</v>
      </c>
    </row>
    <row r="455" s="1" customFormat="1" ht="17" customHeight="1" spans="1:2">
      <c r="A455" s="8" t="s">
        <v>298</v>
      </c>
      <c r="B455" s="7">
        <f>SUM(B456:B459)</f>
        <v>39460</v>
      </c>
    </row>
    <row r="456" s="1" customFormat="1" ht="17" customHeight="1" spans="1:2">
      <c r="A456" s="9" t="s">
        <v>6</v>
      </c>
      <c r="B456" s="7">
        <v>3817</v>
      </c>
    </row>
    <row r="457" s="1" customFormat="1" ht="17" customHeight="1" spans="1:2">
      <c r="A457" s="9" t="s">
        <v>7</v>
      </c>
      <c r="B457" s="7">
        <v>4056</v>
      </c>
    </row>
    <row r="458" s="1" customFormat="1" ht="17" customHeight="1" spans="1:2">
      <c r="A458" s="9" t="s">
        <v>8</v>
      </c>
      <c r="B458" s="7">
        <v>0</v>
      </c>
    </row>
    <row r="459" s="1" customFormat="1" ht="17" customHeight="1" spans="1:2">
      <c r="A459" s="9" t="s">
        <v>299</v>
      </c>
      <c r="B459" s="7">
        <v>31587</v>
      </c>
    </row>
    <row r="460" s="1" customFormat="1" ht="17" customHeight="1" spans="1:2">
      <c r="A460" s="8" t="s">
        <v>300</v>
      </c>
      <c r="B460" s="7">
        <f>SUM(B461:B467)</f>
        <v>1214</v>
      </c>
    </row>
    <row r="461" s="1" customFormat="1" ht="17" customHeight="1" spans="1:2">
      <c r="A461" s="9" t="s">
        <v>301</v>
      </c>
      <c r="B461" s="7">
        <v>0</v>
      </c>
    </row>
    <row r="462" s="1" customFormat="1" ht="17" customHeight="1" spans="1:2">
      <c r="A462" s="9" t="s">
        <v>302</v>
      </c>
      <c r="B462" s="7">
        <v>210</v>
      </c>
    </row>
    <row r="463" s="1" customFormat="1" ht="17" customHeight="1" spans="1:2">
      <c r="A463" s="9" t="s">
        <v>303</v>
      </c>
      <c r="B463" s="7">
        <v>0</v>
      </c>
    </row>
    <row r="464" s="1" customFormat="1" ht="17" customHeight="1" spans="1:2">
      <c r="A464" s="9" t="s">
        <v>304</v>
      </c>
      <c r="B464" s="7">
        <v>0</v>
      </c>
    </row>
    <row r="465" s="1" customFormat="1" ht="17" customHeight="1" spans="1:2">
      <c r="A465" s="9" t="s">
        <v>305</v>
      </c>
      <c r="B465" s="7">
        <v>1000</v>
      </c>
    </row>
    <row r="466" s="1" customFormat="1" ht="17" customHeight="1" spans="1:2">
      <c r="A466" s="9" t="s">
        <v>306</v>
      </c>
      <c r="B466" s="7">
        <v>0</v>
      </c>
    </row>
    <row r="467" s="1" customFormat="1" ht="17" customHeight="1" spans="1:2">
      <c r="A467" s="9" t="s">
        <v>307</v>
      </c>
      <c r="B467" s="7">
        <v>4</v>
      </c>
    </row>
    <row r="468" s="1" customFormat="1" ht="17" customHeight="1" spans="1:2">
      <c r="A468" s="8" t="s">
        <v>308</v>
      </c>
      <c r="B468" s="7">
        <f>SUM(B469:B473)</f>
        <v>157</v>
      </c>
    </row>
    <row r="469" s="1" customFormat="1" ht="17" customHeight="1" spans="1:2">
      <c r="A469" s="9" t="s">
        <v>301</v>
      </c>
      <c r="B469" s="7">
        <v>120</v>
      </c>
    </row>
    <row r="470" s="1" customFormat="1" ht="17" customHeight="1" spans="1:2">
      <c r="A470" s="9" t="s">
        <v>309</v>
      </c>
      <c r="B470" s="7">
        <v>32</v>
      </c>
    </row>
    <row r="471" s="1" customFormat="1" ht="17" customHeight="1" spans="1:2">
      <c r="A471" s="9" t="s">
        <v>310</v>
      </c>
      <c r="B471" s="7">
        <v>0</v>
      </c>
    </row>
    <row r="472" s="1" customFormat="1" ht="17" customHeight="1" spans="1:2">
      <c r="A472" s="9" t="s">
        <v>311</v>
      </c>
      <c r="B472" s="7">
        <v>0</v>
      </c>
    </row>
    <row r="473" s="1" customFormat="1" ht="17" customHeight="1" spans="1:2">
      <c r="A473" s="9" t="s">
        <v>312</v>
      </c>
      <c r="B473" s="7">
        <v>5</v>
      </c>
    </row>
    <row r="474" s="1" customFormat="1" ht="17" customHeight="1" spans="1:2">
      <c r="A474" s="8" t="s">
        <v>313</v>
      </c>
      <c r="B474" s="7">
        <f>SUM(B475:B477)</f>
        <v>43944</v>
      </c>
    </row>
    <row r="475" s="1" customFormat="1" ht="17" customHeight="1" spans="1:2">
      <c r="A475" s="9" t="s">
        <v>301</v>
      </c>
      <c r="B475" s="7">
        <v>0</v>
      </c>
    </row>
    <row r="476" s="1" customFormat="1" ht="17" customHeight="1" spans="1:2">
      <c r="A476" s="9" t="s">
        <v>314</v>
      </c>
      <c r="B476" s="7">
        <v>19135</v>
      </c>
    </row>
    <row r="477" s="1" customFormat="1" ht="17" customHeight="1" spans="1:2">
      <c r="A477" s="9" t="s">
        <v>315</v>
      </c>
      <c r="B477" s="7">
        <v>24809</v>
      </c>
    </row>
    <row r="478" s="1" customFormat="1" ht="17" customHeight="1" spans="1:2">
      <c r="A478" s="8" t="s">
        <v>316</v>
      </c>
      <c r="B478" s="7">
        <f>SUM(B479:B482)</f>
        <v>9265</v>
      </c>
    </row>
    <row r="479" s="1" customFormat="1" ht="17" customHeight="1" spans="1:2">
      <c r="A479" s="9" t="s">
        <v>301</v>
      </c>
      <c r="B479" s="7">
        <v>0</v>
      </c>
    </row>
    <row r="480" s="1" customFormat="1" ht="17" customHeight="1" spans="1:2">
      <c r="A480" s="9" t="s">
        <v>317</v>
      </c>
      <c r="B480" s="7">
        <v>0</v>
      </c>
    </row>
    <row r="481" s="1" customFormat="1" ht="17" customHeight="1" spans="1:2">
      <c r="A481" s="9" t="s">
        <v>318</v>
      </c>
      <c r="B481" s="7">
        <v>1</v>
      </c>
    </row>
    <row r="482" s="1" customFormat="1" ht="17" customHeight="1" spans="1:2">
      <c r="A482" s="9" t="s">
        <v>319</v>
      </c>
      <c r="B482" s="7">
        <v>9264</v>
      </c>
    </row>
    <row r="483" s="1" customFormat="1" ht="17" customHeight="1" spans="1:2">
      <c r="A483" s="8" t="s">
        <v>320</v>
      </c>
      <c r="B483" s="7">
        <f>SUM(B484:B487)</f>
        <v>323</v>
      </c>
    </row>
    <row r="484" s="1" customFormat="1" ht="17" customHeight="1" spans="1:2">
      <c r="A484" s="9" t="s">
        <v>321</v>
      </c>
      <c r="B484" s="7">
        <v>208</v>
      </c>
    </row>
    <row r="485" s="1" customFormat="1" ht="17" customHeight="1" spans="1:2">
      <c r="A485" s="9" t="s">
        <v>322</v>
      </c>
      <c r="B485" s="7">
        <v>99</v>
      </c>
    </row>
    <row r="486" s="1" customFormat="1" ht="17" customHeight="1" spans="1:2">
      <c r="A486" s="9" t="s">
        <v>323</v>
      </c>
      <c r="B486" s="7">
        <v>0</v>
      </c>
    </row>
    <row r="487" s="1" customFormat="1" ht="17" customHeight="1" spans="1:2">
      <c r="A487" s="9" t="s">
        <v>324</v>
      </c>
      <c r="B487" s="7">
        <v>16</v>
      </c>
    </row>
    <row r="488" s="1" customFormat="1" ht="17" customHeight="1" spans="1:2">
      <c r="A488" s="8" t="s">
        <v>325</v>
      </c>
      <c r="B488" s="7">
        <f>SUM(B489:B494)</f>
        <v>4174</v>
      </c>
    </row>
    <row r="489" s="1" customFormat="1" ht="17" customHeight="1" spans="1:2">
      <c r="A489" s="9" t="s">
        <v>301</v>
      </c>
      <c r="B489" s="7">
        <v>789</v>
      </c>
    </row>
    <row r="490" s="1" customFormat="1" ht="17" customHeight="1" spans="1:2">
      <c r="A490" s="9" t="s">
        <v>326</v>
      </c>
      <c r="B490" s="7">
        <v>735</v>
      </c>
    </row>
    <row r="491" s="1" customFormat="1" ht="17" customHeight="1" spans="1:2">
      <c r="A491" s="9" t="s">
        <v>327</v>
      </c>
      <c r="B491" s="7">
        <v>12</v>
      </c>
    </row>
    <row r="492" s="1" customFormat="1" ht="17" customHeight="1" spans="1:2">
      <c r="A492" s="9" t="s">
        <v>328</v>
      </c>
      <c r="B492" s="7">
        <v>29</v>
      </c>
    </row>
    <row r="493" s="1" customFormat="1" ht="17" customHeight="1" spans="1:2">
      <c r="A493" s="9" t="s">
        <v>329</v>
      </c>
      <c r="B493" s="7">
        <v>323</v>
      </c>
    </row>
    <row r="494" s="1" customFormat="1" ht="17" customHeight="1" spans="1:2">
      <c r="A494" s="9" t="s">
        <v>330</v>
      </c>
      <c r="B494" s="7">
        <v>2286</v>
      </c>
    </row>
    <row r="495" s="1" customFormat="1" ht="17" customHeight="1" spans="1:2">
      <c r="A495" s="8" t="s">
        <v>331</v>
      </c>
      <c r="B495" s="7">
        <f>SUM(B496:B498)</f>
        <v>9</v>
      </c>
    </row>
    <row r="496" s="1" customFormat="1" ht="17" customHeight="1" spans="1:2">
      <c r="A496" s="9" t="s">
        <v>332</v>
      </c>
      <c r="B496" s="7">
        <v>0</v>
      </c>
    </row>
    <row r="497" s="1" customFormat="1" ht="17" customHeight="1" spans="1:2">
      <c r="A497" s="9" t="s">
        <v>333</v>
      </c>
      <c r="B497" s="7">
        <v>0</v>
      </c>
    </row>
    <row r="498" s="1" customFormat="1" ht="17" customHeight="1" spans="1:2">
      <c r="A498" s="9" t="s">
        <v>334</v>
      </c>
      <c r="B498" s="7">
        <v>9</v>
      </c>
    </row>
    <row r="499" s="1" customFormat="1" ht="17" customHeight="1" spans="1:2">
      <c r="A499" s="8" t="s">
        <v>335</v>
      </c>
      <c r="B499" s="7">
        <f>SUM(B500:B502)</f>
        <v>1480</v>
      </c>
    </row>
    <row r="500" s="1" customFormat="1" ht="17" customHeight="1" spans="1:2">
      <c r="A500" s="9" t="s">
        <v>336</v>
      </c>
      <c r="B500" s="7">
        <v>1330</v>
      </c>
    </row>
    <row r="501" s="1" customFormat="1" ht="17" customHeight="1" spans="1:2">
      <c r="A501" s="9" t="s">
        <v>337</v>
      </c>
      <c r="B501" s="7">
        <v>0</v>
      </c>
    </row>
    <row r="502" s="1" customFormat="1" ht="17" customHeight="1" spans="1:2">
      <c r="A502" s="9" t="s">
        <v>338</v>
      </c>
      <c r="B502" s="7">
        <v>150</v>
      </c>
    </row>
    <row r="503" s="1" customFormat="1" ht="17" customHeight="1" spans="1:2">
      <c r="A503" s="8" t="s">
        <v>339</v>
      </c>
      <c r="B503" s="7">
        <f>SUM(B504:B507)</f>
        <v>15519</v>
      </c>
    </row>
    <row r="504" s="1" customFormat="1" ht="17" customHeight="1" spans="1:2">
      <c r="A504" s="9" t="s">
        <v>340</v>
      </c>
      <c r="B504" s="7">
        <v>217</v>
      </c>
    </row>
    <row r="505" s="1" customFormat="1" ht="17" customHeight="1" spans="1:2">
      <c r="A505" s="9" t="s">
        <v>341</v>
      </c>
      <c r="B505" s="7">
        <v>0</v>
      </c>
    </row>
    <row r="506" s="1" customFormat="1" ht="17" customHeight="1" spans="1:2">
      <c r="A506" s="9" t="s">
        <v>342</v>
      </c>
      <c r="B506" s="7">
        <v>0</v>
      </c>
    </row>
    <row r="507" s="1" customFormat="1" ht="17" customHeight="1" spans="1:2">
      <c r="A507" s="9" t="s">
        <v>343</v>
      </c>
      <c r="B507" s="7">
        <v>15302</v>
      </c>
    </row>
    <row r="508" s="1" customFormat="1" ht="17" customHeight="1" spans="1:2">
      <c r="A508" s="8" t="s">
        <v>344</v>
      </c>
      <c r="B508" s="7">
        <f>SUM(B509,B525,B533,B544,B553,B561)</f>
        <v>118770</v>
      </c>
    </row>
    <row r="509" s="1" customFormat="1" ht="17" customHeight="1" spans="1:2">
      <c r="A509" s="8" t="s">
        <v>345</v>
      </c>
      <c r="B509" s="7">
        <f>SUM(B510:B524)</f>
        <v>86076</v>
      </c>
    </row>
    <row r="510" s="1" customFormat="1" ht="17" customHeight="1" spans="1:2">
      <c r="A510" s="9" t="s">
        <v>6</v>
      </c>
      <c r="B510" s="7">
        <v>8906</v>
      </c>
    </row>
    <row r="511" s="1" customFormat="1" ht="17" customHeight="1" spans="1:2">
      <c r="A511" s="9" t="s">
        <v>7</v>
      </c>
      <c r="B511" s="7">
        <v>1920</v>
      </c>
    </row>
    <row r="512" s="1" customFormat="1" ht="17" customHeight="1" spans="1:2">
      <c r="A512" s="9" t="s">
        <v>8</v>
      </c>
      <c r="B512" s="7">
        <v>0</v>
      </c>
    </row>
    <row r="513" s="1" customFormat="1" ht="17" customHeight="1" spans="1:2">
      <c r="A513" s="9" t="s">
        <v>346</v>
      </c>
      <c r="B513" s="7">
        <v>1841</v>
      </c>
    </row>
    <row r="514" s="1" customFormat="1" ht="17" customHeight="1" spans="1:2">
      <c r="A514" s="9" t="s">
        <v>347</v>
      </c>
      <c r="B514" s="7">
        <v>229</v>
      </c>
    </row>
    <row r="515" s="1" customFormat="1" ht="17" customHeight="1" spans="1:2">
      <c r="A515" s="9" t="s">
        <v>348</v>
      </c>
      <c r="B515" s="7">
        <v>0</v>
      </c>
    </row>
    <row r="516" s="1" customFormat="1" ht="17" customHeight="1" spans="1:2">
      <c r="A516" s="9" t="s">
        <v>349</v>
      </c>
      <c r="B516" s="7">
        <v>3267</v>
      </c>
    </row>
    <row r="517" s="1" customFormat="1" ht="17" customHeight="1" spans="1:2">
      <c r="A517" s="9" t="s">
        <v>350</v>
      </c>
      <c r="B517" s="7">
        <v>380</v>
      </c>
    </row>
    <row r="518" s="1" customFormat="1" ht="17" customHeight="1" spans="1:2">
      <c r="A518" s="9" t="s">
        <v>351</v>
      </c>
      <c r="B518" s="7">
        <v>1690</v>
      </c>
    </row>
    <row r="519" s="1" customFormat="1" ht="17" customHeight="1" spans="1:2">
      <c r="A519" s="9" t="s">
        <v>352</v>
      </c>
      <c r="B519" s="7">
        <v>0</v>
      </c>
    </row>
    <row r="520" s="1" customFormat="1" ht="17" customHeight="1" spans="1:2">
      <c r="A520" s="9" t="s">
        <v>353</v>
      </c>
      <c r="B520" s="7">
        <v>404</v>
      </c>
    </row>
    <row r="521" s="1" customFormat="1" ht="17" customHeight="1" spans="1:2">
      <c r="A521" s="9" t="s">
        <v>354</v>
      </c>
      <c r="B521" s="7">
        <v>654</v>
      </c>
    </row>
    <row r="522" s="1" customFormat="1" ht="17" customHeight="1" spans="1:2">
      <c r="A522" s="9" t="s">
        <v>355</v>
      </c>
      <c r="B522" s="7">
        <v>1750</v>
      </c>
    </row>
    <row r="523" s="1" customFormat="1" ht="17" customHeight="1" spans="1:2">
      <c r="A523" s="9" t="s">
        <v>356</v>
      </c>
      <c r="B523" s="7">
        <v>3966</v>
      </c>
    </row>
    <row r="524" s="1" customFormat="1" ht="17" customHeight="1" spans="1:2">
      <c r="A524" s="9" t="s">
        <v>357</v>
      </c>
      <c r="B524" s="7">
        <v>61069</v>
      </c>
    </row>
    <row r="525" s="1" customFormat="1" ht="17" customHeight="1" spans="1:2">
      <c r="A525" s="8" t="s">
        <v>358</v>
      </c>
      <c r="B525" s="7">
        <f>SUM(B526:B532)</f>
        <v>5661</v>
      </c>
    </row>
    <row r="526" s="1" customFormat="1" ht="17" customHeight="1" spans="1:2">
      <c r="A526" s="9" t="s">
        <v>6</v>
      </c>
      <c r="B526" s="7">
        <v>515</v>
      </c>
    </row>
    <row r="527" s="1" customFormat="1" ht="17" customHeight="1" spans="1:2">
      <c r="A527" s="9" t="s">
        <v>7</v>
      </c>
      <c r="B527" s="7">
        <v>36</v>
      </c>
    </row>
    <row r="528" s="1" customFormat="1" ht="17" customHeight="1" spans="1:2">
      <c r="A528" s="9" t="s">
        <v>8</v>
      </c>
      <c r="B528" s="7">
        <v>0</v>
      </c>
    </row>
    <row r="529" s="1" customFormat="1" ht="17" customHeight="1" spans="1:2">
      <c r="A529" s="9" t="s">
        <v>359</v>
      </c>
      <c r="B529" s="7">
        <v>1900</v>
      </c>
    </row>
    <row r="530" s="1" customFormat="1" ht="17" customHeight="1" spans="1:2">
      <c r="A530" s="9" t="s">
        <v>360</v>
      </c>
      <c r="B530" s="7">
        <v>1968</v>
      </c>
    </row>
    <row r="531" s="1" customFormat="1" ht="17" customHeight="1" spans="1:2">
      <c r="A531" s="9" t="s">
        <v>361</v>
      </c>
      <c r="B531" s="7">
        <v>0</v>
      </c>
    </row>
    <row r="532" s="1" customFormat="1" ht="17" customHeight="1" spans="1:2">
      <c r="A532" s="9" t="s">
        <v>362</v>
      </c>
      <c r="B532" s="7">
        <v>1242</v>
      </c>
    </row>
    <row r="533" s="1" customFormat="1" ht="17" customHeight="1" spans="1:2">
      <c r="A533" s="8" t="s">
        <v>363</v>
      </c>
      <c r="B533" s="7">
        <f>SUM(B534:B543)</f>
        <v>3969</v>
      </c>
    </row>
    <row r="534" s="1" customFormat="1" ht="17" customHeight="1" spans="1:2">
      <c r="A534" s="9" t="s">
        <v>6</v>
      </c>
      <c r="B534" s="7">
        <v>285</v>
      </c>
    </row>
    <row r="535" s="1" customFormat="1" ht="17" customHeight="1" spans="1:2">
      <c r="A535" s="9" t="s">
        <v>7</v>
      </c>
      <c r="B535" s="7">
        <v>50</v>
      </c>
    </row>
    <row r="536" s="1" customFormat="1" ht="17" customHeight="1" spans="1:2">
      <c r="A536" s="9" t="s">
        <v>8</v>
      </c>
      <c r="B536" s="7">
        <v>0</v>
      </c>
    </row>
    <row r="537" s="1" customFormat="1" ht="17" customHeight="1" spans="1:2">
      <c r="A537" s="9" t="s">
        <v>364</v>
      </c>
      <c r="B537" s="7">
        <v>286</v>
      </c>
    </row>
    <row r="538" s="1" customFormat="1" ht="17" customHeight="1" spans="1:2">
      <c r="A538" s="9" t="s">
        <v>365</v>
      </c>
      <c r="B538" s="7">
        <v>123</v>
      </c>
    </row>
    <row r="539" s="1" customFormat="1" ht="17" customHeight="1" spans="1:2">
      <c r="A539" s="9" t="s">
        <v>366</v>
      </c>
      <c r="B539" s="7">
        <v>134</v>
      </c>
    </row>
    <row r="540" s="1" customFormat="1" ht="17" customHeight="1" spans="1:2">
      <c r="A540" s="9" t="s">
        <v>367</v>
      </c>
      <c r="B540" s="7">
        <v>768</v>
      </c>
    </row>
    <row r="541" s="1" customFormat="1" ht="17" customHeight="1" spans="1:2">
      <c r="A541" s="9" t="s">
        <v>368</v>
      </c>
      <c r="B541" s="7">
        <v>778</v>
      </c>
    </row>
    <row r="542" s="1" customFormat="1" ht="17" customHeight="1" spans="1:2">
      <c r="A542" s="9" t="s">
        <v>369</v>
      </c>
      <c r="B542" s="7">
        <v>0</v>
      </c>
    </row>
    <row r="543" s="1" customFormat="1" ht="17" customHeight="1" spans="1:2">
      <c r="A543" s="9" t="s">
        <v>370</v>
      </c>
      <c r="B543" s="7">
        <v>1545</v>
      </c>
    </row>
    <row r="544" s="1" customFormat="1" ht="17" customHeight="1" spans="1:2">
      <c r="A544" s="10" t="s">
        <v>371</v>
      </c>
      <c r="B544" s="7">
        <f>SUM(B545:B552)</f>
        <v>967</v>
      </c>
    </row>
    <row r="545" s="1" customFormat="1" ht="17" customHeight="1" spans="1:2">
      <c r="A545" s="11" t="s">
        <v>6</v>
      </c>
      <c r="B545" s="7">
        <v>0</v>
      </c>
    </row>
    <row r="546" s="1" customFormat="1" ht="17" customHeight="1" spans="1:2">
      <c r="A546" s="11" t="s">
        <v>7</v>
      </c>
      <c r="B546" s="7">
        <v>0</v>
      </c>
    </row>
    <row r="547" s="1" customFormat="1" ht="17" customHeight="1" spans="1:2">
      <c r="A547" s="11" t="s">
        <v>8</v>
      </c>
      <c r="B547" s="7">
        <v>0</v>
      </c>
    </row>
    <row r="548" s="1" customFormat="1" ht="17" customHeight="1" spans="1:2">
      <c r="A548" s="11" t="s">
        <v>372</v>
      </c>
      <c r="B548" s="7">
        <v>120</v>
      </c>
    </row>
    <row r="549" s="1" customFormat="1" ht="17" customHeight="1" spans="1:2">
      <c r="A549" s="11" t="s">
        <v>373</v>
      </c>
      <c r="B549" s="7">
        <v>121</v>
      </c>
    </row>
    <row r="550" s="1" customFormat="1" ht="17" customHeight="1" spans="1:2">
      <c r="A550" s="11" t="s">
        <v>374</v>
      </c>
      <c r="B550" s="7">
        <v>0</v>
      </c>
    </row>
    <row r="551" s="1" customFormat="1" ht="17" customHeight="1" spans="1:2">
      <c r="A551" s="11" t="s">
        <v>375</v>
      </c>
      <c r="B551" s="7">
        <v>675</v>
      </c>
    </row>
    <row r="552" s="1" customFormat="1" ht="17" customHeight="1" spans="1:2">
      <c r="A552" s="11" t="s">
        <v>376</v>
      </c>
      <c r="B552" s="7">
        <v>51</v>
      </c>
    </row>
    <row r="553" s="1" customFormat="1" ht="17" customHeight="1" spans="1:2">
      <c r="A553" s="10" t="s">
        <v>377</v>
      </c>
      <c r="B553" s="7">
        <f>SUM(B554:B560)</f>
        <v>15923</v>
      </c>
    </row>
    <row r="554" s="1" customFormat="1" ht="17" customHeight="1" spans="1:2">
      <c r="A554" s="11" t="s">
        <v>6</v>
      </c>
      <c r="B554" s="7">
        <v>7410</v>
      </c>
    </row>
    <row r="555" s="1" customFormat="1" ht="17" customHeight="1" spans="1:2">
      <c r="A555" s="11" t="s">
        <v>7</v>
      </c>
      <c r="B555" s="7">
        <v>1052</v>
      </c>
    </row>
    <row r="556" s="1" customFormat="1" ht="17" customHeight="1" spans="1:2">
      <c r="A556" s="11" t="s">
        <v>8</v>
      </c>
      <c r="B556" s="7">
        <v>0</v>
      </c>
    </row>
    <row r="557" s="1" customFormat="1" ht="17" customHeight="1" spans="1:2">
      <c r="A557" s="11" t="s">
        <v>378</v>
      </c>
      <c r="B557" s="7">
        <v>843</v>
      </c>
    </row>
    <row r="558" s="1" customFormat="1" ht="17" customHeight="1" spans="1:2">
      <c r="A558" s="11" t="s">
        <v>379</v>
      </c>
      <c r="B558" s="7">
        <v>4347</v>
      </c>
    </row>
    <row r="559" s="1" customFormat="1" ht="17" customHeight="1" spans="1:2">
      <c r="A559" s="11" t="s">
        <v>380</v>
      </c>
      <c r="B559" s="7">
        <v>10</v>
      </c>
    </row>
    <row r="560" s="1" customFormat="1" ht="17" customHeight="1" spans="1:2">
      <c r="A560" s="11" t="s">
        <v>381</v>
      </c>
      <c r="B560" s="7">
        <v>2261</v>
      </c>
    </row>
    <row r="561" s="1" customFormat="1" ht="17" customHeight="1" spans="1:2">
      <c r="A561" s="8" t="s">
        <v>382</v>
      </c>
      <c r="B561" s="7">
        <f>SUM(B562:B564)</f>
        <v>6174</v>
      </c>
    </row>
    <row r="562" s="1" customFormat="1" ht="17" customHeight="1" spans="1:2">
      <c r="A562" s="9" t="s">
        <v>383</v>
      </c>
      <c r="B562" s="7">
        <v>130</v>
      </c>
    </row>
    <row r="563" s="1" customFormat="1" ht="17" customHeight="1" spans="1:2">
      <c r="A563" s="9" t="s">
        <v>384</v>
      </c>
      <c r="B563" s="7">
        <v>192</v>
      </c>
    </row>
    <row r="564" s="1" customFormat="1" ht="17" customHeight="1" spans="1:2">
      <c r="A564" s="9" t="s">
        <v>385</v>
      </c>
      <c r="B564" s="7">
        <v>5852</v>
      </c>
    </row>
    <row r="565" s="1" customFormat="1" ht="17" customHeight="1" spans="1:2">
      <c r="A565" s="8" t="s">
        <v>386</v>
      </c>
      <c r="B565" s="7">
        <f>SUM(B566,B580,B588,B590,B598,B602,B612,B620,B627,B635,B644,B649,B652,B655,B658,B661,B664,B668,B673,B681,B684)</f>
        <v>898604</v>
      </c>
    </row>
    <row r="566" s="1" customFormat="1" ht="17" customHeight="1" spans="1:2">
      <c r="A566" s="8" t="s">
        <v>387</v>
      </c>
      <c r="B566" s="7">
        <f>SUM(B567:B579)</f>
        <v>61975</v>
      </c>
    </row>
    <row r="567" s="1" customFormat="1" ht="17" customHeight="1" spans="1:2">
      <c r="A567" s="9" t="s">
        <v>6</v>
      </c>
      <c r="B567" s="7">
        <v>10001</v>
      </c>
    </row>
    <row r="568" s="1" customFormat="1" ht="17" customHeight="1" spans="1:2">
      <c r="A568" s="9" t="s">
        <v>7</v>
      </c>
      <c r="B568" s="7">
        <v>2897</v>
      </c>
    </row>
    <row r="569" s="1" customFormat="1" ht="17" customHeight="1" spans="1:2">
      <c r="A569" s="9" t="s">
        <v>8</v>
      </c>
      <c r="B569" s="7">
        <v>0</v>
      </c>
    </row>
    <row r="570" s="1" customFormat="1" ht="17" customHeight="1" spans="1:2">
      <c r="A570" s="9" t="s">
        <v>388</v>
      </c>
      <c r="B570" s="7">
        <v>350</v>
      </c>
    </row>
    <row r="571" s="1" customFormat="1" ht="17" customHeight="1" spans="1:2">
      <c r="A571" s="9" t="s">
        <v>389</v>
      </c>
      <c r="B571" s="7">
        <v>644</v>
      </c>
    </row>
    <row r="572" s="1" customFormat="1" ht="17" customHeight="1" spans="1:2">
      <c r="A572" s="9" t="s">
        <v>390</v>
      </c>
      <c r="B572" s="7">
        <v>653</v>
      </c>
    </row>
    <row r="573" s="1" customFormat="1" ht="17" customHeight="1" spans="1:2">
      <c r="A573" s="9" t="s">
        <v>391</v>
      </c>
      <c r="B573" s="7">
        <v>325</v>
      </c>
    </row>
    <row r="574" s="1" customFormat="1" ht="17" customHeight="1" spans="1:2">
      <c r="A574" s="9" t="s">
        <v>47</v>
      </c>
      <c r="B574" s="7">
        <v>47</v>
      </c>
    </row>
    <row r="575" s="1" customFormat="1" ht="17" customHeight="1" spans="1:2">
      <c r="A575" s="9" t="s">
        <v>392</v>
      </c>
      <c r="B575" s="7">
        <v>8595</v>
      </c>
    </row>
    <row r="576" s="1" customFormat="1" ht="17" customHeight="1" spans="1:2">
      <c r="A576" s="9" t="s">
        <v>393</v>
      </c>
      <c r="B576" s="7">
        <v>209</v>
      </c>
    </row>
    <row r="577" s="1" customFormat="1" ht="17" customHeight="1" spans="1:2">
      <c r="A577" s="9" t="s">
        <v>394</v>
      </c>
      <c r="B577" s="7">
        <v>0</v>
      </c>
    </row>
    <row r="578" s="1" customFormat="1" ht="17" customHeight="1" spans="1:2">
      <c r="A578" s="9" t="s">
        <v>395</v>
      </c>
      <c r="B578" s="7">
        <v>78</v>
      </c>
    </row>
    <row r="579" s="1" customFormat="1" ht="17" customHeight="1" spans="1:2">
      <c r="A579" s="9" t="s">
        <v>396</v>
      </c>
      <c r="B579" s="7">
        <v>38176</v>
      </c>
    </row>
    <row r="580" s="1" customFormat="1" ht="17" customHeight="1" spans="1:2">
      <c r="A580" s="8" t="s">
        <v>397</v>
      </c>
      <c r="B580" s="7">
        <f>SUM(B581:B587)</f>
        <v>36856</v>
      </c>
    </row>
    <row r="581" s="1" customFormat="1" ht="17" customHeight="1" spans="1:2">
      <c r="A581" s="9" t="s">
        <v>6</v>
      </c>
      <c r="B581" s="7">
        <v>9843</v>
      </c>
    </row>
    <row r="582" s="1" customFormat="1" ht="17" customHeight="1" spans="1:2">
      <c r="A582" s="9" t="s">
        <v>7</v>
      </c>
      <c r="B582" s="7">
        <v>2053</v>
      </c>
    </row>
    <row r="583" s="1" customFormat="1" ht="17" customHeight="1" spans="1:2">
      <c r="A583" s="9" t="s">
        <v>8</v>
      </c>
      <c r="B583" s="7">
        <v>20</v>
      </c>
    </row>
    <row r="584" s="1" customFormat="1" ht="17" customHeight="1" spans="1:2">
      <c r="A584" s="9" t="s">
        <v>398</v>
      </c>
      <c r="B584" s="7">
        <v>152</v>
      </c>
    </row>
    <row r="585" s="1" customFormat="1" ht="17" customHeight="1" spans="1:2">
      <c r="A585" s="9" t="s">
        <v>399</v>
      </c>
      <c r="B585" s="7">
        <v>358</v>
      </c>
    </row>
    <row r="586" s="1" customFormat="1" ht="17" customHeight="1" spans="1:2">
      <c r="A586" s="9" t="s">
        <v>400</v>
      </c>
      <c r="B586" s="7">
        <v>20502</v>
      </c>
    </row>
    <row r="587" s="1" customFormat="1" ht="17" customHeight="1" spans="1:2">
      <c r="A587" s="9" t="s">
        <v>401</v>
      </c>
      <c r="B587" s="7">
        <v>3928</v>
      </c>
    </row>
    <row r="588" s="1" customFormat="1" ht="17" customHeight="1" spans="1:2">
      <c r="A588" s="8" t="s">
        <v>402</v>
      </c>
      <c r="B588" s="7">
        <f>B589</f>
        <v>0</v>
      </c>
    </row>
    <row r="589" s="1" customFormat="1" ht="17" customHeight="1" spans="1:2">
      <c r="A589" s="9" t="s">
        <v>403</v>
      </c>
      <c r="B589" s="7">
        <v>0</v>
      </c>
    </row>
    <row r="590" s="1" customFormat="1" ht="17" customHeight="1" spans="1:2">
      <c r="A590" s="8" t="s">
        <v>404</v>
      </c>
      <c r="B590" s="7">
        <f>SUM(B591:B597)</f>
        <v>339549</v>
      </c>
    </row>
    <row r="591" s="1" customFormat="1" ht="17" customHeight="1" spans="1:2">
      <c r="A591" s="9" t="s">
        <v>405</v>
      </c>
      <c r="B591" s="7">
        <v>3729</v>
      </c>
    </row>
    <row r="592" s="1" customFormat="1" ht="17" customHeight="1" spans="1:2">
      <c r="A592" s="9" t="s">
        <v>406</v>
      </c>
      <c r="B592" s="7">
        <v>5493</v>
      </c>
    </row>
    <row r="593" s="1" customFormat="1" ht="17" customHeight="1" spans="1:2">
      <c r="A593" s="9" t="s">
        <v>407</v>
      </c>
      <c r="B593" s="7">
        <v>96</v>
      </c>
    </row>
    <row r="594" s="1" customFormat="1" ht="17" customHeight="1" spans="1:2">
      <c r="A594" s="9" t="s">
        <v>408</v>
      </c>
      <c r="B594" s="7">
        <v>102722</v>
      </c>
    </row>
    <row r="595" s="1" customFormat="1" ht="17" customHeight="1" spans="1:2">
      <c r="A595" s="9" t="s">
        <v>409</v>
      </c>
      <c r="B595" s="7">
        <v>25855</v>
      </c>
    </row>
    <row r="596" s="1" customFormat="1" ht="17" customHeight="1" spans="1:2">
      <c r="A596" s="9" t="s">
        <v>410</v>
      </c>
      <c r="B596" s="7">
        <v>191707</v>
      </c>
    </row>
    <row r="597" s="1" customFormat="1" ht="17" customHeight="1" spans="1:2">
      <c r="A597" s="9" t="s">
        <v>411</v>
      </c>
      <c r="B597" s="7">
        <v>9947</v>
      </c>
    </row>
    <row r="598" s="1" customFormat="1" ht="17" customHeight="1" spans="1:2">
      <c r="A598" s="8" t="s">
        <v>412</v>
      </c>
      <c r="B598" s="7">
        <f>SUM(B599:B601)</f>
        <v>1609</v>
      </c>
    </row>
    <row r="599" s="1" customFormat="1" ht="17" customHeight="1" spans="1:2">
      <c r="A599" s="9" t="s">
        <v>413</v>
      </c>
      <c r="B599" s="7">
        <v>1330</v>
      </c>
    </row>
    <row r="600" s="1" customFormat="1" ht="17" customHeight="1" spans="1:2">
      <c r="A600" s="9" t="s">
        <v>414</v>
      </c>
      <c r="B600" s="7">
        <v>0</v>
      </c>
    </row>
    <row r="601" s="1" customFormat="1" ht="17" customHeight="1" spans="1:2">
      <c r="A601" s="9" t="s">
        <v>415</v>
      </c>
      <c r="B601" s="7">
        <v>279</v>
      </c>
    </row>
    <row r="602" s="1" customFormat="1" ht="17" customHeight="1" spans="1:2">
      <c r="A602" s="8" t="s">
        <v>416</v>
      </c>
      <c r="B602" s="7">
        <f>SUM(B603:B611)</f>
        <v>32892</v>
      </c>
    </row>
    <row r="603" s="1" customFormat="1" ht="17" customHeight="1" spans="1:2">
      <c r="A603" s="9" t="s">
        <v>417</v>
      </c>
      <c r="B603" s="7">
        <v>1349</v>
      </c>
    </row>
    <row r="604" s="1" customFormat="1" ht="17" customHeight="1" spans="1:2">
      <c r="A604" s="9" t="s">
        <v>418</v>
      </c>
      <c r="B604" s="7">
        <v>61</v>
      </c>
    </row>
    <row r="605" s="1" customFormat="1" ht="17" customHeight="1" spans="1:2">
      <c r="A605" s="9" t="s">
        <v>419</v>
      </c>
      <c r="B605" s="7">
        <v>0</v>
      </c>
    </row>
    <row r="606" s="1" customFormat="1" ht="17" customHeight="1" spans="1:2">
      <c r="A606" s="9" t="s">
        <v>420</v>
      </c>
      <c r="B606" s="7">
        <v>2506</v>
      </c>
    </row>
    <row r="607" s="1" customFormat="1" ht="17" customHeight="1" spans="1:2">
      <c r="A607" s="9" t="s">
        <v>421</v>
      </c>
      <c r="B607" s="7">
        <v>0</v>
      </c>
    </row>
    <row r="608" s="1" customFormat="1" ht="17" customHeight="1" spans="1:2">
      <c r="A608" s="9" t="s">
        <v>422</v>
      </c>
      <c r="B608" s="7">
        <v>0</v>
      </c>
    </row>
    <row r="609" s="1" customFormat="1" ht="17" customHeight="1" spans="1:2">
      <c r="A609" s="9" t="s">
        <v>423</v>
      </c>
      <c r="B609" s="7">
        <v>350</v>
      </c>
    </row>
    <row r="610" s="1" customFormat="1" ht="17" customHeight="1" spans="1:2">
      <c r="A610" s="9" t="s">
        <v>424</v>
      </c>
      <c r="B610" s="7">
        <v>0</v>
      </c>
    </row>
    <row r="611" s="1" customFormat="1" ht="17" customHeight="1" spans="1:2">
      <c r="A611" s="9" t="s">
        <v>425</v>
      </c>
      <c r="B611" s="7">
        <v>28626</v>
      </c>
    </row>
    <row r="612" s="1" customFormat="1" ht="17" customHeight="1" spans="1:2">
      <c r="A612" s="8" t="s">
        <v>426</v>
      </c>
      <c r="B612" s="7">
        <f>SUM(B613:B619)</f>
        <v>64192</v>
      </c>
    </row>
    <row r="613" s="1" customFormat="1" ht="17" customHeight="1" spans="1:2">
      <c r="A613" s="9" t="s">
        <v>427</v>
      </c>
      <c r="B613" s="7">
        <v>7258</v>
      </c>
    </row>
    <row r="614" s="1" customFormat="1" ht="17" customHeight="1" spans="1:2">
      <c r="A614" s="9" t="s">
        <v>428</v>
      </c>
      <c r="B614" s="7">
        <v>503</v>
      </c>
    </row>
    <row r="615" s="1" customFormat="1" ht="17" customHeight="1" spans="1:2">
      <c r="A615" s="9" t="s">
        <v>429</v>
      </c>
      <c r="B615" s="7">
        <v>6927</v>
      </c>
    </row>
    <row r="616" s="1" customFormat="1" ht="17" customHeight="1" spans="1:2">
      <c r="A616" s="9" t="s">
        <v>430</v>
      </c>
      <c r="B616" s="7">
        <v>2915</v>
      </c>
    </row>
    <row r="617" s="1" customFormat="1" ht="17" customHeight="1" spans="1:2">
      <c r="A617" s="9" t="s">
        <v>431</v>
      </c>
      <c r="B617" s="7">
        <v>11433</v>
      </c>
    </row>
    <row r="618" s="1" customFormat="1" ht="17" customHeight="1" spans="1:2">
      <c r="A618" s="9" t="s">
        <v>432</v>
      </c>
      <c r="B618" s="7">
        <v>3</v>
      </c>
    </row>
    <row r="619" s="1" customFormat="1" ht="17" customHeight="1" spans="1:2">
      <c r="A619" s="9" t="s">
        <v>433</v>
      </c>
      <c r="B619" s="7">
        <v>35153</v>
      </c>
    </row>
    <row r="620" s="1" customFormat="1" ht="17" customHeight="1" spans="1:2">
      <c r="A620" s="8" t="s">
        <v>434</v>
      </c>
      <c r="B620" s="7">
        <f>SUM(B621:B626)</f>
        <v>31693</v>
      </c>
    </row>
    <row r="621" s="1" customFormat="1" ht="17" customHeight="1" spans="1:2">
      <c r="A621" s="9" t="s">
        <v>435</v>
      </c>
      <c r="B621" s="7">
        <v>1134</v>
      </c>
    </row>
    <row r="622" s="1" customFormat="1" ht="17" customHeight="1" spans="1:2">
      <c r="A622" s="9" t="s">
        <v>436</v>
      </c>
      <c r="B622" s="7">
        <v>5314</v>
      </c>
    </row>
    <row r="623" s="1" customFormat="1" ht="17" customHeight="1" spans="1:2">
      <c r="A623" s="9" t="s">
        <v>437</v>
      </c>
      <c r="B623" s="7">
        <v>839</v>
      </c>
    </row>
    <row r="624" s="1" customFormat="1" ht="17" customHeight="1" spans="1:2">
      <c r="A624" s="9" t="s">
        <v>438</v>
      </c>
      <c r="B624" s="7">
        <v>62</v>
      </c>
    </row>
    <row r="625" s="1" customFormat="1" ht="17" customHeight="1" spans="1:2">
      <c r="A625" s="9" t="s">
        <v>439</v>
      </c>
      <c r="B625" s="7">
        <v>3080</v>
      </c>
    </row>
    <row r="626" s="1" customFormat="1" ht="17" customHeight="1" spans="1:2">
      <c r="A626" s="9" t="s">
        <v>440</v>
      </c>
      <c r="B626" s="7">
        <v>21264</v>
      </c>
    </row>
    <row r="627" s="1" customFormat="1" ht="17" customHeight="1" spans="1:2">
      <c r="A627" s="8" t="s">
        <v>441</v>
      </c>
      <c r="B627" s="7">
        <f>SUM(B628:B634)</f>
        <v>27924</v>
      </c>
    </row>
    <row r="628" s="1" customFormat="1" ht="17" customHeight="1" spans="1:2">
      <c r="A628" s="9" t="s">
        <v>442</v>
      </c>
      <c r="B628" s="7">
        <v>5853</v>
      </c>
    </row>
    <row r="629" s="1" customFormat="1" ht="17" customHeight="1" spans="1:2">
      <c r="A629" s="9" t="s">
        <v>443</v>
      </c>
      <c r="B629" s="7">
        <v>2969</v>
      </c>
    </row>
    <row r="630" s="1" customFormat="1" ht="17" customHeight="1" spans="1:2">
      <c r="A630" s="9" t="s">
        <v>444</v>
      </c>
      <c r="B630" s="7">
        <v>0</v>
      </c>
    </row>
    <row r="631" s="1" customFormat="1" ht="17" customHeight="1" spans="1:2">
      <c r="A631" s="9" t="s">
        <v>445</v>
      </c>
      <c r="B631" s="7">
        <v>16360</v>
      </c>
    </row>
    <row r="632" s="1" customFormat="1" ht="17" customHeight="1" spans="1:2">
      <c r="A632" s="9" t="s">
        <v>446</v>
      </c>
      <c r="B632" s="7">
        <v>1872</v>
      </c>
    </row>
    <row r="633" s="1" customFormat="1" ht="17" customHeight="1" spans="1:2">
      <c r="A633" s="9" t="s">
        <v>447</v>
      </c>
      <c r="B633" s="7">
        <v>56</v>
      </c>
    </row>
    <row r="634" s="1" customFormat="1" ht="17" customHeight="1" spans="1:2">
      <c r="A634" s="9" t="s">
        <v>448</v>
      </c>
      <c r="B634" s="7">
        <v>814</v>
      </c>
    </row>
    <row r="635" s="1" customFormat="1" ht="17" customHeight="1" spans="1:2">
      <c r="A635" s="8" t="s">
        <v>449</v>
      </c>
      <c r="B635" s="7">
        <f>SUM(B636:B643)</f>
        <v>22148</v>
      </c>
    </row>
    <row r="636" s="1" customFormat="1" ht="17" customHeight="1" spans="1:2">
      <c r="A636" s="9" t="s">
        <v>6</v>
      </c>
      <c r="B636" s="7">
        <v>1553</v>
      </c>
    </row>
    <row r="637" s="1" customFormat="1" ht="17" customHeight="1" spans="1:2">
      <c r="A637" s="9" t="s">
        <v>7</v>
      </c>
      <c r="B637" s="7">
        <v>509</v>
      </c>
    </row>
    <row r="638" s="1" customFormat="1" ht="17" customHeight="1" spans="1:2">
      <c r="A638" s="9" t="s">
        <v>8</v>
      </c>
      <c r="B638" s="7">
        <v>0</v>
      </c>
    </row>
    <row r="639" s="1" customFormat="1" ht="17" customHeight="1" spans="1:2">
      <c r="A639" s="9" t="s">
        <v>450</v>
      </c>
      <c r="B639" s="7">
        <v>1078</v>
      </c>
    </row>
    <row r="640" s="1" customFormat="1" ht="17" customHeight="1" spans="1:2">
      <c r="A640" s="9" t="s">
        <v>451</v>
      </c>
      <c r="B640" s="7">
        <v>1048</v>
      </c>
    </row>
    <row r="641" s="1" customFormat="1" ht="17" customHeight="1" spans="1:2">
      <c r="A641" s="9" t="s">
        <v>452</v>
      </c>
      <c r="B641" s="7">
        <v>19</v>
      </c>
    </row>
    <row r="642" s="1" customFormat="1" ht="17" customHeight="1" spans="1:2">
      <c r="A642" s="9" t="s">
        <v>453</v>
      </c>
      <c r="B642" s="7">
        <v>10485</v>
      </c>
    </row>
    <row r="643" s="1" customFormat="1" ht="17" customHeight="1" spans="1:2">
      <c r="A643" s="9" t="s">
        <v>454</v>
      </c>
      <c r="B643" s="7">
        <v>7456</v>
      </c>
    </row>
    <row r="644" s="1" customFormat="1" ht="17" customHeight="1" spans="1:2">
      <c r="A644" s="8" t="s">
        <v>455</v>
      </c>
      <c r="B644" s="7">
        <f>SUM(B645:B648)</f>
        <v>625</v>
      </c>
    </row>
    <row r="645" s="1" customFormat="1" ht="17" customHeight="1" spans="1:2">
      <c r="A645" s="9" t="s">
        <v>6</v>
      </c>
      <c r="B645" s="7">
        <v>384</v>
      </c>
    </row>
    <row r="646" s="1" customFormat="1" ht="17" customHeight="1" spans="1:2">
      <c r="A646" s="9" t="s">
        <v>7</v>
      </c>
      <c r="B646" s="7">
        <v>79</v>
      </c>
    </row>
    <row r="647" s="1" customFormat="1" ht="17" customHeight="1" spans="1:2">
      <c r="A647" s="9" t="s">
        <v>8</v>
      </c>
      <c r="B647" s="7">
        <v>0</v>
      </c>
    </row>
    <row r="648" s="1" customFormat="1" ht="17" customHeight="1" spans="1:2">
      <c r="A648" s="9" t="s">
        <v>456</v>
      </c>
      <c r="B648" s="7">
        <v>162</v>
      </c>
    </row>
    <row r="649" s="1" customFormat="1" ht="17" customHeight="1" spans="1:2">
      <c r="A649" s="8" t="s">
        <v>457</v>
      </c>
      <c r="B649" s="7">
        <f>SUM(B650:B651)</f>
        <v>56757</v>
      </c>
    </row>
    <row r="650" s="1" customFormat="1" ht="17" customHeight="1" spans="1:2">
      <c r="A650" s="9" t="s">
        <v>458</v>
      </c>
      <c r="B650" s="7">
        <v>23116</v>
      </c>
    </row>
    <row r="651" s="1" customFormat="1" ht="17" customHeight="1" spans="1:2">
      <c r="A651" s="9" t="s">
        <v>459</v>
      </c>
      <c r="B651" s="7">
        <v>33641</v>
      </c>
    </row>
    <row r="652" s="1" customFormat="1" ht="17" customHeight="1" spans="1:2">
      <c r="A652" s="8" t="s">
        <v>460</v>
      </c>
      <c r="B652" s="7">
        <f>SUM(B653:B654)</f>
        <v>10342</v>
      </c>
    </row>
    <row r="653" s="1" customFormat="1" ht="17" customHeight="1" spans="1:2">
      <c r="A653" s="9" t="s">
        <v>461</v>
      </c>
      <c r="B653" s="7">
        <v>7114</v>
      </c>
    </row>
    <row r="654" s="1" customFormat="1" ht="17" customHeight="1" spans="1:2">
      <c r="A654" s="9" t="s">
        <v>462</v>
      </c>
      <c r="B654" s="7">
        <v>3228</v>
      </c>
    </row>
    <row r="655" s="1" customFormat="1" ht="17" customHeight="1" spans="1:2">
      <c r="A655" s="8" t="s">
        <v>463</v>
      </c>
      <c r="B655" s="7">
        <f>SUM(B656:B657)</f>
        <v>31045</v>
      </c>
    </row>
    <row r="656" s="1" customFormat="1" ht="17" customHeight="1" spans="1:2">
      <c r="A656" s="9" t="s">
        <v>464</v>
      </c>
      <c r="B656" s="7">
        <v>7801</v>
      </c>
    </row>
    <row r="657" s="1" customFormat="1" ht="17" customHeight="1" spans="1:2">
      <c r="A657" s="9" t="s">
        <v>465</v>
      </c>
      <c r="B657" s="7">
        <v>23244</v>
      </c>
    </row>
    <row r="658" s="1" customFormat="1" ht="17" customHeight="1" spans="1:2">
      <c r="A658" s="8" t="s">
        <v>466</v>
      </c>
      <c r="B658" s="7">
        <f>SUM(B659:B660)</f>
        <v>0</v>
      </c>
    </row>
    <row r="659" s="1" customFormat="1" ht="17" customHeight="1" spans="1:2">
      <c r="A659" s="9" t="s">
        <v>467</v>
      </c>
      <c r="B659" s="7">
        <v>0</v>
      </c>
    </row>
    <row r="660" s="1" customFormat="1" ht="17" customHeight="1" spans="1:2">
      <c r="A660" s="9" t="s">
        <v>468</v>
      </c>
      <c r="B660" s="7">
        <v>0</v>
      </c>
    </row>
    <row r="661" s="1" customFormat="1" ht="17" customHeight="1" spans="1:2">
      <c r="A661" s="8" t="s">
        <v>469</v>
      </c>
      <c r="B661" s="7">
        <f>SUM(B662:B663)</f>
        <v>1452</v>
      </c>
    </row>
    <row r="662" s="1" customFormat="1" ht="17" customHeight="1" spans="1:2">
      <c r="A662" s="9" t="s">
        <v>470</v>
      </c>
      <c r="B662" s="7">
        <v>25</v>
      </c>
    </row>
    <row r="663" s="1" customFormat="1" ht="17" customHeight="1" spans="1:2">
      <c r="A663" s="9" t="s">
        <v>471</v>
      </c>
      <c r="B663" s="7">
        <v>1427</v>
      </c>
    </row>
    <row r="664" s="1" customFormat="1" ht="17" customHeight="1" spans="1:2">
      <c r="A664" s="8" t="s">
        <v>472</v>
      </c>
      <c r="B664" s="7">
        <f>SUM(B665:B667)</f>
        <v>125105</v>
      </c>
    </row>
    <row r="665" s="1" customFormat="1" ht="17" customHeight="1" spans="1:2">
      <c r="A665" s="9" t="s">
        <v>473</v>
      </c>
      <c r="B665" s="7">
        <v>0</v>
      </c>
    </row>
    <row r="666" s="1" customFormat="1" ht="17" customHeight="1" spans="1:2">
      <c r="A666" s="9" t="s">
        <v>474</v>
      </c>
      <c r="B666" s="7">
        <v>121004</v>
      </c>
    </row>
    <row r="667" s="1" customFormat="1" ht="17" customHeight="1" spans="1:2">
      <c r="A667" s="9" t="s">
        <v>475</v>
      </c>
      <c r="B667" s="7">
        <v>4101</v>
      </c>
    </row>
    <row r="668" s="1" customFormat="1" ht="17" customHeight="1" spans="1:2">
      <c r="A668" s="8" t="s">
        <v>476</v>
      </c>
      <c r="B668" s="7">
        <f>SUM(B669:B672)</f>
        <v>30478</v>
      </c>
    </row>
    <row r="669" s="1" customFormat="1" ht="17" customHeight="1" spans="1:2">
      <c r="A669" s="9" t="s">
        <v>477</v>
      </c>
      <c r="B669" s="7">
        <v>0</v>
      </c>
    </row>
    <row r="670" s="1" customFormat="1" ht="17" customHeight="1" spans="1:2">
      <c r="A670" s="9" t="s">
        <v>478</v>
      </c>
      <c r="B670" s="7">
        <v>830</v>
      </c>
    </row>
    <row r="671" s="1" customFormat="1" ht="17" customHeight="1" spans="1:2">
      <c r="A671" s="9" t="s">
        <v>479</v>
      </c>
      <c r="B671" s="7">
        <v>431</v>
      </c>
    </row>
    <row r="672" s="1" customFormat="1" ht="17" customHeight="1" spans="1:2">
      <c r="A672" s="9" t="s">
        <v>480</v>
      </c>
      <c r="B672" s="7">
        <v>29217</v>
      </c>
    </row>
    <row r="673" s="1" customFormat="1" ht="17" customHeight="1" spans="1:2">
      <c r="A673" s="8" t="s">
        <v>481</v>
      </c>
      <c r="B673" s="7">
        <f>SUM(B674:B680)</f>
        <v>6391</v>
      </c>
    </row>
    <row r="674" s="1" customFormat="1" ht="17" customHeight="1" spans="1:2">
      <c r="A674" s="9" t="s">
        <v>6</v>
      </c>
      <c r="B674" s="7">
        <v>2108</v>
      </c>
    </row>
    <row r="675" s="1" customFormat="1" ht="17" customHeight="1" spans="1:2">
      <c r="A675" s="9" t="s">
        <v>7</v>
      </c>
      <c r="B675" s="7">
        <v>321</v>
      </c>
    </row>
    <row r="676" s="1" customFormat="1" ht="17" customHeight="1" spans="1:2">
      <c r="A676" s="9" t="s">
        <v>8</v>
      </c>
      <c r="B676" s="7">
        <v>0</v>
      </c>
    </row>
    <row r="677" s="1" customFormat="1" ht="17" customHeight="1" spans="1:2">
      <c r="A677" s="9" t="s">
        <v>482</v>
      </c>
      <c r="B677" s="7">
        <v>27</v>
      </c>
    </row>
    <row r="678" s="1" customFormat="1" ht="17" customHeight="1" spans="1:2">
      <c r="A678" s="9" t="s">
        <v>483</v>
      </c>
      <c r="B678" s="7">
        <v>401</v>
      </c>
    </row>
    <row r="679" s="1" customFormat="1" ht="17" customHeight="1" spans="1:2">
      <c r="A679" s="9" t="s">
        <v>15</v>
      </c>
      <c r="B679" s="7">
        <v>79</v>
      </c>
    </row>
    <row r="680" s="1" customFormat="1" ht="17" customHeight="1" spans="1:2">
      <c r="A680" s="9" t="s">
        <v>484</v>
      </c>
      <c r="B680" s="7">
        <v>3455</v>
      </c>
    </row>
    <row r="681" s="1" customFormat="1" ht="17" customHeight="1" spans="1:2">
      <c r="A681" s="8" t="s">
        <v>485</v>
      </c>
      <c r="B681" s="7">
        <f>SUM(B682:B683)</f>
        <v>1621</v>
      </c>
    </row>
    <row r="682" s="1" customFormat="1" ht="17" customHeight="1" spans="1:2">
      <c r="A682" s="9" t="s">
        <v>486</v>
      </c>
      <c r="B682" s="7">
        <v>661</v>
      </c>
    </row>
    <row r="683" s="1" customFormat="1" ht="17" customHeight="1" spans="1:2">
      <c r="A683" s="9" t="s">
        <v>487</v>
      </c>
      <c r="B683" s="7">
        <v>960</v>
      </c>
    </row>
    <row r="684" s="1" customFormat="1" ht="17" customHeight="1" spans="1:2">
      <c r="A684" s="8" t="s">
        <v>488</v>
      </c>
      <c r="B684" s="7">
        <f>B685</f>
        <v>15950</v>
      </c>
    </row>
    <row r="685" s="1" customFormat="1" ht="17" customHeight="1" spans="1:2">
      <c r="A685" s="9" t="s">
        <v>489</v>
      </c>
      <c r="B685" s="7">
        <v>15950</v>
      </c>
    </row>
    <row r="686" s="1" customFormat="1" ht="17" customHeight="1" spans="1:2">
      <c r="A686" s="8" t="s">
        <v>490</v>
      </c>
      <c r="B686" s="7">
        <f>SUM(B687,B692,B706,B710,B722,B725,B729,B734,B738,B742,B745,B754,B756)</f>
        <v>672599</v>
      </c>
    </row>
    <row r="687" s="1" customFormat="1" ht="17" customHeight="1" spans="1:2">
      <c r="A687" s="8" t="s">
        <v>491</v>
      </c>
      <c r="B687" s="7">
        <f>SUM(B688:B691)</f>
        <v>37208</v>
      </c>
    </row>
    <row r="688" s="1" customFormat="1" ht="17" customHeight="1" spans="1:2">
      <c r="A688" s="9" t="s">
        <v>6</v>
      </c>
      <c r="B688" s="7">
        <v>27534</v>
      </c>
    </row>
    <row r="689" s="1" customFormat="1" ht="17" customHeight="1" spans="1:2">
      <c r="A689" s="9" t="s">
        <v>7</v>
      </c>
      <c r="B689" s="7">
        <v>5024</v>
      </c>
    </row>
    <row r="690" s="1" customFormat="1" ht="17" customHeight="1" spans="1:2">
      <c r="A690" s="9" t="s">
        <v>8</v>
      </c>
      <c r="B690" s="7">
        <v>0</v>
      </c>
    </row>
    <row r="691" s="1" customFormat="1" ht="17" customHeight="1" spans="1:2">
      <c r="A691" s="9" t="s">
        <v>492</v>
      </c>
      <c r="B691" s="7">
        <v>4650</v>
      </c>
    </row>
    <row r="692" s="1" customFormat="1" ht="17" customHeight="1" spans="1:2">
      <c r="A692" s="8" t="s">
        <v>493</v>
      </c>
      <c r="B692" s="7">
        <f>SUM(B693:B705)</f>
        <v>27536</v>
      </c>
    </row>
    <row r="693" s="1" customFormat="1" ht="17" customHeight="1" spans="1:2">
      <c r="A693" s="9" t="s">
        <v>494</v>
      </c>
      <c r="B693" s="7">
        <v>11970</v>
      </c>
    </row>
    <row r="694" s="1" customFormat="1" ht="17" customHeight="1" spans="1:2">
      <c r="A694" s="9" t="s">
        <v>495</v>
      </c>
      <c r="B694" s="7">
        <v>3726</v>
      </c>
    </row>
    <row r="695" s="1" customFormat="1" ht="17" customHeight="1" spans="1:2">
      <c r="A695" s="9" t="s">
        <v>496</v>
      </c>
      <c r="B695" s="7">
        <v>2325</v>
      </c>
    </row>
    <row r="696" s="1" customFormat="1" ht="17" customHeight="1" spans="1:2">
      <c r="A696" s="9" t="s">
        <v>497</v>
      </c>
      <c r="B696" s="7">
        <v>0</v>
      </c>
    </row>
    <row r="697" s="1" customFormat="1" ht="17" customHeight="1" spans="1:2">
      <c r="A697" s="9" t="s">
        <v>498</v>
      </c>
      <c r="B697" s="7">
        <v>2518</v>
      </c>
    </row>
    <row r="698" s="1" customFormat="1" ht="17" customHeight="1" spans="1:2">
      <c r="A698" s="9" t="s">
        <v>499</v>
      </c>
      <c r="B698" s="7">
        <v>706</v>
      </c>
    </row>
    <row r="699" s="1" customFormat="1" ht="17" customHeight="1" spans="1:2">
      <c r="A699" s="9" t="s">
        <v>500</v>
      </c>
      <c r="B699" s="7">
        <v>0</v>
      </c>
    </row>
    <row r="700" s="1" customFormat="1" ht="17" customHeight="1" spans="1:2">
      <c r="A700" s="9" t="s">
        <v>501</v>
      </c>
      <c r="B700" s="7">
        <v>807</v>
      </c>
    </row>
    <row r="701" s="1" customFormat="1" ht="17" customHeight="1" spans="1:2">
      <c r="A701" s="9" t="s">
        <v>502</v>
      </c>
      <c r="B701" s="7">
        <v>0</v>
      </c>
    </row>
    <row r="702" s="1" customFormat="1" ht="17" customHeight="1" spans="1:2">
      <c r="A702" s="9" t="s">
        <v>503</v>
      </c>
      <c r="B702" s="7">
        <v>0</v>
      </c>
    </row>
    <row r="703" s="1" customFormat="1" ht="17" customHeight="1" spans="1:2">
      <c r="A703" s="9" t="s">
        <v>504</v>
      </c>
      <c r="B703" s="7">
        <v>0</v>
      </c>
    </row>
    <row r="704" s="1" customFormat="1" ht="17" customHeight="1" spans="1:2">
      <c r="A704" s="9" t="s">
        <v>505</v>
      </c>
      <c r="B704" s="7">
        <v>50</v>
      </c>
    </row>
    <row r="705" s="1" customFormat="1" ht="17" customHeight="1" spans="1:2">
      <c r="A705" s="9" t="s">
        <v>506</v>
      </c>
      <c r="B705" s="7">
        <v>5434</v>
      </c>
    </row>
    <row r="706" s="1" customFormat="1" ht="17" customHeight="1" spans="1:2">
      <c r="A706" s="8" t="s">
        <v>507</v>
      </c>
      <c r="B706" s="7">
        <f>SUM(B707:B709)</f>
        <v>39219</v>
      </c>
    </row>
    <row r="707" s="1" customFormat="1" ht="17" customHeight="1" spans="1:2">
      <c r="A707" s="9" t="s">
        <v>508</v>
      </c>
      <c r="B707" s="7">
        <v>873</v>
      </c>
    </row>
    <row r="708" s="1" customFormat="1" ht="17" customHeight="1" spans="1:2">
      <c r="A708" s="9" t="s">
        <v>509</v>
      </c>
      <c r="B708" s="7">
        <v>25430</v>
      </c>
    </row>
    <row r="709" s="1" customFormat="1" ht="17" customHeight="1" spans="1:2">
      <c r="A709" s="9" t="s">
        <v>510</v>
      </c>
      <c r="B709" s="7">
        <v>12916</v>
      </c>
    </row>
    <row r="710" s="1" customFormat="1" ht="17" customHeight="1" spans="1:2">
      <c r="A710" s="8" t="s">
        <v>511</v>
      </c>
      <c r="B710" s="7">
        <f>SUM(B711:B721)</f>
        <v>115567</v>
      </c>
    </row>
    <row r="711" s="1" customFormat="1" ht="17" customHeight="1" spans="1:2">
      <c r="A711" s="9" t="s">
        <v>512</v>
      </c>
      <c r="B711" s="7">
        <v>13127</v>
      </c>
    </row>
    <row r="712" s="1" customFormat="1" ht="17" customHeight="1" spans="1:2">
      <c r="A712" s="9" t="s">
        <v>513</v>
      </c>
      <c r="B712" s="7">
        <v>2457</v>
      </c>
    </row>
    <row r="713" s="1" customFormat="1" ht="17" customHeight="1" spans="1:2">
      <c r="A713" s="9" t="s">
        <v>514</v>
      </c>
      <c r="B713" s="7">
        <v>5112</v>
      </c>
    </row>
    <row r="714" s="1" customFormat="1" ht="17" customHeight="1" spans="1:2">
      <c r="A714" s="9" t="s">
        <v>515</v>
      </c>
      <c r="B714" s="7">
        <v>37</v>
      </c>
    </row>
    <row r="715" s="1" customFormat="1" ht="17" customHeight="1" spans="1:2">
      <c r="A715" s="9" t="s">
        <v>516</v>
      </c>
      <c r="B715" s="7">
        <v>0</v>
      </c>
    </row>
    <row r="716" s="1" customFormat="1" ht="17" customHeight="1" spans="1:2">
      <c r="A716" s="9" t="s">
        <v>517</v>
      </c>
      <c r="B716" s="7">
        <v>3467</v>
      </c>
    </row>
    <row r="717" s="1" customFormat="1" ht="17" customHeight="1" spans="1:2">
      <c r="A717" s="9" t="s">
        <v>518</v>
      </c>
      <c r="B717" s="7">
        <v>561</v>
      </c>
    </row>
    <row r="718" s="1" customFormat="1" ht="17" customHeight="1" spans="1:2">
      <c r="A718" s="9" t="s">
        <v>519</v>
      </c>
      <c r="B718" s="7">
        <v>48305</v>
      </c>
    </row>
    <row r="719" s="1" customFormat="1" ht="17" customHeight="1" spans="1:2">
      <c r="A719" s="9" t="s">
        <v>520</v>
      </c>
      <c r="B719" s="7">
        <v>10965</v>
      </c>
    </row>
    <row r="720" s="1" customFormat="1" ht="17" customHeight="1" spans="1:2">
      <c r="A720" s="9" t="s">
        <v>521</v>
      </c>
      <c r="B720" s="7">
        <v>19075</v>
      </c>
    </row>
    <row r="721" s="1" customFormat="1" ht="17" customHeight="1" spans="1:2">
      <c r="A721" s="9" t="s">
        <v>522</v>
      </c>
      <c r="B721" s="7">
        <v>12461</v>
      </c>
    </row>
    <row r="722" s="1" customFormat="1" ht="17" customHeight="1" spans="1:2">
      <c r="A722" s="8" t="s">
        <v>523</v>
      </c>
      <c r="B722" s="7">
        <f>SUM(B723:B724)</f>
        <v>640</v>
      </c>
    </row>
    <row r="723" s="1" customFormat="1" ht="17" customHeight="1" spans="1:2">
      <c r="A723" s="9" t="s">
        <v>524</v>
      </c>
      <c r="B723" s="7">
        <v>640</v>
      </c>
    </row>
    <row r="724" s="1" customFormat="1" ht="17" customHeight="1" spans="1:2">
      <c r="A724" s="9" t="s">
        <v>525</v>
      </c>
      <c r="B724" s="7">
        <v>0</v>
      </c>
    </row>
    <row r="725" s="1" customFormat="1" ht="17" customHeight="1" spans="1:2">
      <c r="A725" s="8" t="s">
        <v>526</v>
      </c>
      <c r="B725" s="7">
        <f>SUM(B726:B728)</f>
        <v>32675</v>
      </c>
    </row>
    <row r="726" s="1" customFormat="1" ht="17" customHeight="1" spans="1:2">
      <c r="A726" s="9" t="s">
        <v>527</v>
      </c>
      <c r="B726" s="7">
        <v>2546</v>
      </c>
    </row>
    <row r="727" s="1" customFormat="1" ht="17" customHeight="1" spans="1:2">
      <c r="A727" s="9" t="s">
        <v>528</v>
      </c>
      <c r="B727" s="7">
        <v>20147</v>
      </c>
    </row>
    <row r="728" s="1" customFormat="1" ht="17" customHeight="1" spans="1:2">
      <c r="A728" s="9" t="s">
        <v>529</v>
      </c>
      <c r="B728" s="7">
        <v>9982</v>
      </c>
    </row>
    <row r="729" s="1" customFormat="1" ht="17" customHeight="1" spans="1:2">
      <c r="A729" s="8" t="s">
        <v>530</v>
      </c>
      <c r="B729" s="7">
        <f>SUM(B730:B733)</f>
        <v>58128</v>
      </c>
    </row>
    <row r="730" s="1" customFormat="1" ht="17" customHeight="1" spans="1:2">
      <c r="A730" s="9" t="s">
        <v>531</v>
      </c>
      <c r="B730" s="7">
        <v>31144</v>
      </c>
    </row>
    <row r="731" s="1" customFormat="1" ht="17" customHeight="1" spans="1:2">
      <c r="A731" s="9" t="s">
        <v>532</v>
      </c>
      <c r="B731" s="7">
        <v>15618</v>
      </c>
    </row>
    <row r="732" s="1" customFormat="1" ht="17" customHeight="1" spans="1:2">
      <c r="A732" s="9" t="s">
        <v>533</v>
      </c>
      <c r="B732" s="7">
        <v>7067</v>
      </c>
    </row>
    <row r="733" s="1" customFormat="1" ht="17" customHeight="1" spans="1:2">
      <c r="A733" s="9" t="s">
        <v>534</v>
      </c>
      <c r="B733" s="7">
        <v>4299</v>
      </c>
    </row>
    <row r="734" s="1" customFormat="1" ht="17" customHeight="1" spans="1:2">
      <c r="A734" s="8" t="s">
        <v>535</v>
      </c>
      <c r="B734" s="7">
        <f>SUM(B735:B737)</f>
        <v>320086</v>
      </c>
    </row>
    <row r="735" s="1" customFormat="1" ht="17" customHeight="1" spans="1:2">
      <c r="A735" s="9" t="s">
        <v>536</v>
      </c>
      <c r="B735" s="7">
        <v>573</v>
      </c>
    </row>
    <row r="736" s="1" customFormat="1" ht="17" customHeight="1" spans="1:2">
      <c r="A736" s="9" t="s">
        <v>537</v>
      </c>
      <c r="B736" s="7">
        <v>318122</v>
      </c>
    </row>
    <row r="737" s="1" customFormat="1" ht="17" customHeight="1" spans="1:2">
      <c r="A737" s="9" t="s">
        <v>538</v>
      </c>
      <c r="B737" s="7">
        <v>1391</v>
      </c>
    </row>
    <row r="738" s="1" customFormat="1" ht="17" customHeight="1" spans="1:2">
      <c r="A738" s="8" t="s">
        <v>539</v>
      </c>
      <c r="B738" s="7">
        <f>SUM(B739:B741)</f>
        <v>16153</v>
      </c>
    </row>
    <row r="739" s="1" customFormat="1" ht="17" customHeight="1" spans="1:2">
      <c r="A739" s="9" t="s">
        <v>540</v>
      </c>
      <c r="B739" s="7">
        <v>6803</v>
      </c>
    </row>
    <row r="740" s="1" customFormat="1" ht="17" customHeight="1" spans="1:2">
      <c r="A740" s="9" t="s">
        <v>541</v>
      </c>
      <c r="B740" s="7">
        <v>461</v>
      </c>
    </row>
    <row r="741" s="1" customFormat="1" ht="17" customHeight="1" spans="1:2">
      <c r="A741" s="9" t="s">
        <v>542</v>
      </c>
      <c r="B741" s="7">
        <v>8889</v>
      </c>
    </row>
    <row r="742" s="1" customFormat="1" ht="17" customHeight="1" spans="1:2">
      <c r="A742" s="8" t="s">
        <v>543</v>
      </c>
      <c r="B742" s="7">
        <f>SUM(B743:B744)</f>
        <v>3217</v>
      </c>
    </row>
    <row r="743" s="1" customFormat="1" ht="17" customHeight="1" spans="1:2">
      <c r="A743" s="9" t="s">
        <v>544</v>
      </c>
      <c r="B743" s="7">
        <v>3214</v>
      </c>
    </row>
    <row r="744" s="1" customFormat="1" ht="17" customHeight="1" spans="1:2">
      <c r="A744" s="9" t="s">
        <v>545</v>
      </c>
      <c r="B744" s="7">
        <v>3</v>
      </c>
    </row>
    <row r="745" s="1" customFormat="1" ht="17" customHeight="1" spans="1:2">
      <c r="A745" s="8" t="s">
        <v>546</v>
      </c>
      <c r="B745" s="7">
        <f>SUM(B746:B753)</f>
        <v>8291</v>
      </c>
    </row>
    <row r="746" s="1" customFormat="1" ht="17" customHeight="1" spans="1:2">
      <c r="A746" s="9" t="s">
        <v>6</v>
      </c>
      <c r="B746" s="7">
        <v>4672</v>
      </c>
    </row>
    <row r="747" s="1" customFormat="1" ht="17" customHeight="1" spans="1:2">
      <c r="A747" s="9" t="s">
        <v>7</v>
      </c>
      <c r="B747" s="7">
        <v>1834</v>
      </c>
    </row>
    <row r="748" s="1" customFormat="1" ht="17" customHeight="1" spans="1:2">
      <c r="A748" s="9" t="s">
        <v>8</v>
      </c>
      <c r="B748" s="7">
        <v>0</v>
      </c>
    </row>
    <row r="749" s="1" customFormat="1" ht="17" customHeight="1" spans="1:2">
      <c r="A749" s="9" t="s">
        <v>47</v>
      </c>
      <c r="B749" s="7">
        <v>45</v>
      </c>
    </row>
    <row r="750" s="1" customFormat="1" ht="17" customHeight="1" spans="1:2">
      <c r="A750" s="9" t="s">
        <v>547</v>
      </c>
      <c r="B750" s="7">
        <v>90</v>
      </c>
    </row>
    <row r="751" s="1" customFormat="1" ht="17" customHeight="1" spans="1:2">
      <c r="A751" s="9" t="s">
        <v>548</v>
      </c>
      <c r="B751" s="7">
        <v>20</v>
      </c>
    </row>
    <row r="752" s="1" customFormat="1" ht="17" customHeight="1" spans="1:2">
      <c r="A752" s="9" t="s">
        <v>15</v>
      </c>
      <c r="B752" s="7">
        <v>2</v>
      </c>
    </row>
    <row r="753" s="1" customFormat="1" ht="17" customHeight="1" spans="1:2">
      <c r="A753" s="9" t="s">
        <v>549</v>
      </c>
      <c r="B753" s="7">
        <v>1628</v>
      </c>
    </row>
    <row r="754" s="1" customFormat="1" ht="17" customHeight="1" spans="1:2">
      <c r="A754" s="8" t="s">
        <v>550</v>
      </c>
      <c r="B754" s="7">
        <f>B755</f>
        <v>483</v>
      </c>
    </row>
    <row r="755" s="1" customFormat="1" ht="17" customHeight="1" spans="1:2">
      <c r="A755" s="9" t="s">
        <v>551</v>
      </c>
      <c r="B755" s="7">
        <v>483</v>
      </c>
    </row>
    <row r="756" s="1" customFormat="1" ht="17" customHeight="1" spans="1:2">
      <c r="A756" s="8" t="s">
        <v>552</v>
      </c>
      <c r="B756" s="7">
        <f>B757</f>
        <v>13396</v>
      </c>
    </row>
    <row r="757" s="1" customFormat="1" ht="17" customHeight="1" spans="1:2">
      <c r="A757" s="9" t="s">
        <v>553</v>
      </c>
      <c r="B757" s="7">
        <v>13396</v>
      </c>
    </row>
    <row r="758" s="1" customFormat="1" ht="17" customHeight="1" spans="1:2">
      <c r="A758" s="8" t="s">
        <v>554</v>
      </c>
      <c r="B758" s="7">
        <f>SUM(B759,B769,B773,B781,B786,B793,B799,B802,B805,B807,B809,B815,B817,B819,B834)</f>
        <v>118145</v>
      </c>
    </row>
    <row r="759" s="1" customFormat="1" ht="17" customHeight="1" spans="1:2">
      <c r="A759" s="8" t="s">
        <v>555</v>
      </c>
      <c r="B759" s="7">
        <f>SUM(B760:B768)</f>
        <v>16593</v>
      </c>
    </row>
    <row r="760" s="1" customFormat="1" ht="17" customHeight="1" spans="1:2">
      <c r="A760" s="9" t="s">
        <v>6</v>
      </c>
      <c r="B760" s="7">
        <v>9092</v>
      </c>
    </row>
    <row r="761" s="1" customFormat="1" ht="17" customHeight="1" spans="1:2">
      <c r="A761" s="9" t="s">
        <v>7</v>
      </c>
      <c r="B761" s="7">
        <v>2132</v>
      </c>
    </row>
    <row r="762" s="1" customFormat="1" ht="17" customHeight="1" spans="1:2">
      <c r="A762" s="9" t="s">
        <v>8</v>
      </c>
      <c r="B762" s="7">
        <v>185</v>
      </c>
    </row>
    <row r="763" s="1" customFormat="1" ht="17" customHeight="1" spans="1:2">
      <c r="A763" s="9" t="s">
        <v>556</v>
      </c>
      <c r="B763" s="7">
        <v>5</v>
      </c>
    </row>
    <row r="764" s="1" customFormat="1" ht="17" customHeight="1" spans="1:2">
      <c r="A764" s="9" t="s">
        <v>557</v>
      </c>
      <c r="B764" s="7">
        <v>0</v>
      </c>
    </row>
    <row r="765" s="1" customFormat="1" ht="17" customHeight="1" spans="1:2">
      <c r="A765" s="9" t="s">
        <v>558</v>
      </c>
      <c r="B765" s="7">
        <v>0</v>
      </c>
    </row>
    <row r="766" s="1" customFormat="1" ht="17" customHeight="1" spans="1:2">
      <c r="A766" s="9" t="s">
        <v>559</v>
      </c>
      <c r="B766" s="7">
        <v>30</v>
      </c>
    </row>
    <row r="767" s="1" customFormat="1" ht="17" customHeight="1" spans="1:2">
      <c r="A767" s="9" t="s">
        <v>560</v>
      </c>
      <c r="B767" s="7">
        <v>0</v>
      </c>
    </row>
    <row r="768" s="1" customFormat="1" ht="17" customHeight="1" spans="1:2">
      <c r="A768" s="9" t="s">
        <v>561</v>
      </c>
      <c r="B768" s="7">
        <v>5149</v>
      </c>
    </row>
    <row r="769" s="1" customFormat="1" ht="17" customHeight="1" spans="1:2">
      <c r="A769" s="8" t="s">
        <v>562</v>
      </c>
      <c r="B769" s="7">
        <f>SUM(B770:B772)</f>
        <v>735</v>
      </c>
    </row>
    <row r="770" s="1" customFormat="1" ht="17" customHeight="1" spans="1:2">
      <c r="A770" s="9" t="s">
        <v>563</v>
      </c>
      <c r="B770" s="7">
        <v>101</v>
      </c>
    </row>
    <row r="771" s="1" customFormat="1" ht="17" customHeight="1" spans="1:2">
      <c r="A771" s="9" t="s">
        <v>564</v>
      </c>
      <c r="B771" s="7">
        <v>0</v>
      </c>
    </row>
    <row r="772" s="1" customFormat="1" ht="17" customHeight="1" spans="1:2">
      <c r="A772" s="9" t="s">
        <v>565</v>
      </c>
      <c r="B772" s="7">
        <v>634</v>
      </c>
    </row>
    <row r="773" s="1" customFormat="1" ht="17" customHeight="1" spans="1:2">
      <c r="A773" s="8" t="s">
        <v>566</v>
      </c>
      <c r="B773" s="7">
        <f>SUM(B774:B780)</f>
        <v>39624</v>
      </c>
    </row>
    <row r="774" s="1" customFormat="1" ht="17" customHeight="1" spans="1:2">
      <c r="A774" s="9" t="s">
        <v>567</v>
      </c>
      <c r="B774" s="7">
        <v>2455</v>
      </c>
    </row>
    <row r="775" s="1" customFormat="1" ht="17" customHeight="1" spans="1:2">
      <c r="A775" s="9" t="s">
        <v>568</v>
      </c>
      <c r="B775" s="7">
        <v>19884</v>
      </c>
    </row>
    <row r="776" s="1" customFormat="1" ht="17" customHeight="1" spans="1:2">
      <c r="A776" s="9" t="s">
        <v>569</v>
      </c>
      <c r="B776" s="7">
        <v>0</v>
      </c>
    </row>
    <row r="777" s="1" customFormat="1" ht="17" customHeight="1" spans="1:2">
      <c r="A777" s="9" t="s">
        <v>570</v>
      </c>
      <c r="B777" s="7">
        <v>2065</v>
      </c>
    </row>
    <row r="778" s="1" customFormat="1" ht="17" customHeight="1" spans="1:2">
      <c r="A778" s="9" t="s">
        <v>571</v>
      </c>
      <c r="B778" s="7">
        <v>0</v>
      </c>
    </row>
    <row r="779" s="1" customFormat="1" ht="17" customHeight="1" spans="1:2">
      <c r="A779" s="9" t="s">
        <v>572</v>
      </c>
      <c r="B779" s="7">
        <v>0</v>
      </c>
    </row>
    <row r="780" s="1" customFormat="1" ht="17" customHeight="1" spans="1:2">
      <c r="A780" s="9" t="s">
        <v>573</v>
      </c>
      <c r="B780" s="7">
        <v>15220</v>
      </c>
    </row>
    <row r="781" s="1" customFormat="1" ht="17" customHeight="1" spans="1:2">
      <c r="A781" s="8" t="s">
        <v>574</v>
      </c>
      <c r="B781" s="7">
        <f>SUM(B782:B785)</f>
        <v>27632</v>
      </c>
    </row>
    <row r="782" s="1" customFormat="1" ht="17" customHeight="1" spans="1:2">
      <c r="A782" s="9" t="s">
        <v>575</v>
      </c>
      <c r="B782" s="7">
        <v>9315</v>
      </c>
    </row>
    <row r="783" s="1" customFormat="1" ht="17" customHeight="1" spans="1:2">
      <c r="A783" s="9" t="s">
        <v>576</v>
      </c>
      <c r="B783" s="7">
        <v>18058</v>
      </c>
    </row>
    <row r="784" s="1" customFormat="1" ht="17" customHeight="1" spans="1:2">
      <c r="A784" s="9" t="s">
        <v>577</v>
      </c>
      <c r="B784" s="7">
        <v>10</v>
      </c>
    </row>
    <row r="785" s="1" customFormat="1" ht="17" customHeight="1" spans="1:2">
      <c r="A785" s="9" t="s">
        <v>578</v>
      </c>
      <c r="B785" s="7">
        <v>249</v>
      </c>
    </row>
    <row r="786" s="1" customFormat="1" ht="17" customHeight="1" spans="1:2">
      <c r="A786" s="8" t="s">
        <v>579</v>
      </c>
      <c r="B786" s="7">
        <f>SUM(B787:B792)</f>
        <v>678</v>
      </c>
    </row>
    <row r="787" s="1" customFormat="1" ht="17" customHeight="1" spans="1:2">
      <c r="A787" s="9" t="s">
        <v>580</v>
      </c>
      <c r="B787" s="7">
        <v>15</v>
      </c>
    </row>
    <row r="788" s="1" customFormat="1" ht="17" customHeight="1" spans="1:2">
      <c r="A788" s="9" t="s">
        <v>581</v>
      </c>
      <c r="B788" s="7">
        <v>0</v>
      </c>
    </row>
    <row r="789" s="1" customFormat="1" ht="17" customHeight="1" spans="1:2">
      <c r="A789" s="9" t="s">
        <v>582</v>
      </c>
      <c r="B789" s="7">
        <v>0</v>
      </c>
    </row>
    <row r="790" s="1" customFormat="1" ht="17" customHeight="1" spans="1:2">
      <c r="A790" s="9" t="s">
        <v>583</v>
      </c>
      <c r="B790" s="7">
        <v>0</v>
      </c>
    </row>
    <row r="791" s="1" customFormat="1" ht="17" customHeight="1" spans="1:2">
      <c r="A791" s="9" t="s">
        <v>584</v>
      </c>
      <c r="B791" s="7">
        <v>299</v>
      </c>
    </row>
    <row r="792" s="1" customFormat="1" ht="17" customHeight="1" spans="1:2">
      <c r="A792" s="9" t="s">
        <v>585</v>
      </c>
      <c r="B792" s="7">
        <v>364</v>
      </c>
    </row>
    <row r="793" s="1" customFormat="1" ht="17" customHeight="1" spans="1:2">
      <c r="A793" s="8" t="s">
        <v>586</v>
      </c>
      <c r="B793" s="7">
        <f>SUM(B794:B798)</f>
        <v>2184</v>
      </c>
    </row>
    <row r="794" s="1" customFormat="1" ht="17" customHeight="1" spans="1:2">
      <c r="A794" s="9" t="s">
        <v>587</v>
      </c>
      <c r="B794" s="7">
        <v>1510</v>
      </c>
    </row>
    <row r="795" s="1" customFormat="1" ht="17" customHeight="1" spans="1:2">
      <c r="A795" s="9" t="s">
        <v>588</v>
      </c>
      <c r="B795" s="7">
        <v>0</v>
      </c>
    </row>
    <row r="796" s="1" customFormat="1" ht="17" customHeight="1" spans="1:2">
      <c r="A796" s="9" t="s">
        <v>589</v>
      </c>
      <c r="B796" s="7">
        <v>0</v>
      </c>
    </row>
    <row r="797" s="1" customFormat="1" ht="17" customHeight="1" spans="1:2">
      <c r="A797" s="9" t="s">
        <v>590</v>
      </c>
      <c r="B797" s="7">
        <v>0</v>
      </c>
    </row>
    <row r="798" s="1" customFormat="1" ht="17" customHeight="1" spans="1:2">
      <c r="A798" s="9" t="s">
        <v>591</v>
      </c>
      <c r="B798" s="7">
        <v>674</v>
      </c>
    </row>
    <row r="799" s="1" customFormat="1" ht="17" customHeight="1" spans="1:2">
      <c r="A799" s="8" t="s">
        <v>592</v>
      </c>
      <c r="B799" s="7">
        <f>SUM(B800:B801)</f>
        <v>0</v>
      </c>
    </row>
    <row r="800" s="1" customFormat="1" ht="17" customHeight="1" spans="1:2">
      <c r="A800" s="9" t="s">
        <v>593</v>
      </c>
      <c r="B800" s="7">
        <v>0</v>
      </c>
    </row>
    <row r="801" s="1" customFormat="1" ht="17" customHeight="1" spans="1:2">
      <c r="A801" s="9" t="s">
        <v>594</v>
      </c>
      <c r="B801" s="7">
        <v>0</v>
      </c>
    </row>
    <row r="802" s="1" customFormat="1" ht="17" customHeight="1" spans="1:2">
      <c r="A802" s="8" t="s">
        <v>595</v>
      </c>
      <c r="B802" s="7">
        <f>SUM(B803:B804)</f>
        <v>0</v>
      </c>
    </row>
    <row r="803" s="1" customFormat="1" ht="17" customHeight="1" spans="1:2">
      <c r="A803" s="9" t="s">
        <v>596</v>
      </c>
      <c r="B803" s="7">
        <v>0</v>
      </c>
    </row>
    <row r="804" s="1" customFormat="1" ht="17" customHeight="1" spans="1:2">
      <c r="A804" s="9" t="s">
        <v>597</v>
      </c>
      <c r="B804" s="7">
        <v>0</v>
      </c>
    </row>
    <row r="805" s="1" customFormat="1" ht="17" customHeight="1" spans="1:2">
      <c r="A805" s="8" t="s">
        <v>598</v>
      </c>
      <c r="B805" s="7">
        <f>B806</f>
        <v>0</v>
      </c>
    </row>
    <row r="806" s="1" customFormat="1" ht="17" customHeight="1" spans="1:2">
      <c r="A806" s="9" t="s">
        <v>599</v>
      </c>
      <c r="B806" s="7">
        <v>0</v>
      </c>
    </row>
    <row r="807" s="1" customFormat="1" ht="17" customHeight="1" spans="1:2">
      <c r="A807" s="8" t="s">
        <v>600</v>
      </c>
      <c r="B807" s="7">
        <f>B808</f>
        <v>3587</v>
      </c>
    </row>
    <row r="808" s="1" customFormat="1" ht="17" customHeight="1" spans="1:2">
      <c r="A808" s="9" t="s">
        <v>601</v>
      </c>
      <c r="B808" s="7">
        <v>3587</v>
      </c>
    </row>
    <row r="809" s="1" customFormat="1" ht="17" customHeight="1" spans="1:2">
      <c r="A809" s="8" t="s">
        <v>602</v>
      </c>
      <c r="B809" s="7">
        <f>SUM(B810:B814)</f>
        <v>5619</v>
      </c>
    </row>
    <row r="810" s="1" customFormat="1" ht="17" customHeight="1" spans="1:2">
      <c r="A810" s="9" t="s">
        <v>603</v>
      </c>
      <c r="B810" s="7">
        <v>1289</v>
      </c>
    </row>
    <row r="811" s="1" customFormat="1" ht="17" customHeight="1" spans="1:2">
      <c r="A811" s="9" t="s">
        <v>604</v>
      </c>
      <c r="B811" s="7">
        <v>60</v>
      </c>
    </row>
    <row r="812" s="1" customFormat="1" ht="17" customHeight="1" spans="1:2">
      <c r="A812" s="9" t="s">
        <v>605</v>
      </c>
      <c r="B812" s="7">
        <v>1414</v>
      </c>
    </row>
    <row r="813" s="1" customFormat="1" ht="17" customHeight="1" spans="1:2">
      <c r="A813" s="9" t="s">
        <v>606</v>
      </c>
      <c r="B813" s="7">
        <v>0</v>
      </c>
    </row>
    <row r="814" s="1" customFormat="1" ht="17" customHeight="1" spans="1:2">
      <c r="A814" s="9" t="s">
        <v>607</v>
      </c>
      <c r="B814" s="7">
        <v>2856</v>
      </c>
    </row>
    <row r="815" s="1" customFormat="1" ht="17" customHeight="1" spans="1:2">
      <c r="A815" s="8" t="s">
        <v>608</v>
      </c>
      <c r="B815" s="7">
        <f>B816</f>
        <v>52</v>
      </c>
    </row>
    <row r="816" s="1" customFormat="1" ht="17" customHeight="1" spans="1:2">
      <c r="A816" s="9" t="s">
        <v>609</v>
      </c>
      <c r="B816" s="7">
        <v>52</v>
      </c>
    </row>
    <row r="817" s="1" customFormat="1" ht="17" customHeight="1" spans="1:2">
      <c r="A817" s="8" t="s">
        <v>610</v>
      </c>
      <c r="B817" s="7">
        <f>B818</f>
        <v>954</v>
      </c>
    </row>
    <row r="818" s="1" customFormat="1" ht="17" customHeight="1" spans="1:2">
      <c r="A818" s="9" t="s">
        <v>611</v>
      </c>
      <c r="B818" s="7">
        <v>954</v>
      </c>
    </row>
    <row r="819" s="1" customFormat="1" ht="17" customHeight="1" spans="1:2">
      <c r="A819" s="8" t="s">
        <v>612</v>
      </c>
      <c r="B819" s="7">
        <f>SUM(B820:B833)</f>
        <v>811</v>
      </c>
    </row>
    <row r="820" s="1" customFormat="1" ht="17" customHeight="1" spans="1:2">
      <c r="A820" s="9" t="s">
        <v>6</v>
      </c>
      <c r="B820" s="7">
        <v>0</v>
      </c>
    </row>
    <row r="821" s="1" customFormat="1" ht="17" customHeight="1" spans="1:2">
      <c r="A821" s="9" t="s">
        <v>7</v>
      </c>
      <c r="B821" s="7">
        <v>0</v>
      </c>
    </row>
    <row r="822" s="1" customFormat="1" ht="17" customHeight="1" spans="1:2">
      <c r="A822" s="9" t="s">
        <v>8</v>
      </c>
      <c r="B822" s="7">
        <v>0</v>
      </c>
    </row>
    <row r="823" s="1" customFormat="1" ht="17" customHeight="1" spans="1:2">
      <c r="A823" s="9" t="s">
        <v>613</v>
      </c>
      <c r="B823" s="7">
        <v>0</v>
      </c>
    </row>
    <row r="824" s="1" customFormat="1" ht="17" customHeight="1" spans="1:2">
      <c r="A824" s="9" t="s">
        <v>614</v>
      </c>
      <c r="B824" s="7">
        <v>0</v>
      </c>
    </row>
    <row r="825" s="1" customFormat="1" ht="17" customHeight="1" spans="1:2">
      <c r="A825" s="9" t="s">
        <v>615</v>
      </c>
      <c r="B825" s="7">
        <v>0</v>
      </c>
    </row>
    <row r="826" s="1" customFormat="1" ht="17" customHeight="1" spans="1:2">
      <c r="A826" s="9" t="s">
        <v>616</v>
      </c>
      <c r="B826" s="7">
        <v>655</v>
      </c>
    </row>
    <row r="827" s="1" customFormat="1" ht="17" customHeight="1" spans="1:2">
      <c r="A827" s="9" t="s">
        <v>617</v>
      </c>
      <c r="B827" s="7">
        <v>0</v>
      </c>
    </row>
    <row r="828" s="1" customFormat="1" ht="17" customHeight="1" spans="1:2">
      <c r="A828" s="9" t="s">
        <v>618</v>
      </c>
      <c r="B828" s="7">
        <v>0</v>
      </c>
    </row>
    <row r="829" s="1" customFormat="1" ht="17" customHeight="1" spans="1:2">
      <c r="A829" s="9" t="s">
        <v>619</v>
      </c>
      <c r="B829" s="7">
        <v>0</v>
      </c>
    </row>
    <row r="830" s="1" customFormat="1" ht="17" customHeight="1" spans="1:2">
      <c r="A830" s="9" t="s">
        <v>47</v>
      </c>
      <c r="B830" s="7">
        <v>0</v>
      </c>
    </row>
    <row r="831" s="1" customFormat="1" ht="17" customHeight="1" spans="1:2">
      <c r="A831" s="9" t="s">
        <v>620</v>
      </c>
      <c r="B831" s="7">
        <v>36</v>
      </c>
    </row>
    <row r="832" s="1" customFormat="1" ht="17" customHeight="1" spans="1:2">
      <c r="A832" s="9" t="s">
        <v>15</v>
      </c>
      <c r="B832" s="7">
        <v>95</v>
      </c>
    </row>
    <row r="833" s="1" customFormat="1" ht="17" customHeight="1" spans="1:2">
      <c r="A833" s="9" t="s">
        <v>621</v>
      </c>
      <c r="B833" s="7">
        <v>25</v>
      </c>
    </row>
    <row r="834" s="1" customFormat="1" ht="17" customHeight="1" spans="1:2">
      <c r="A834" s="8" t="s">
        <v>622</v>
      </c>
      <c r="B834" s="7">
        <f>B835</f>
        <v>19676</v>
      </c>
    </row>
    <row r="835" s="1" customFormat="1" ht="17" customHeight="1" spans="1:2">
      <c r="A835" s="9" t="s">
        <v>623</v>
      </c>
      <c r="B835" s="7">
        <v>19676</v>
      </c>
    </row>
    <row r="836" s="1" customFormat="1" ht="17" customHeight="1" spans="1:2">
      <c r="A836" s="8" t="s">
        <v>624</v>
      </c>
      <c r="B836" s="7">
        <f>SUM(B837,B848,B850,B853,B855,B857)</f>
        <v>427324</v>
      </c>
    </row>
    <row r="837" s="1" customFormat="1" ht="17" customHeight="1" spans="1:2">
      <c r="A837" s="8" t="s">
        <v>625</v>
      </c>
      <c r="B837" s="7">
        <f>SUM(B838:B847)</f>
        <v>76817</v>
      </c>
    </row>
    <row r="838" s="1" customFormat="1" ht="17" customHeight="1" spans="1:2">
      <c r="A838" s="9" t="s">
        <v>6</v>
      </c>
      <c r="B838" s="7">
        <v>24417</v>
      </c>
    </row>
    <row r="839" s="1" customFormat="1" ht="17" customHeight="1" spans="1:2">
      <c r="A839" s="9" t="s">
        <v>7</v>
      </c>
      <c r="B839" s="7">
        <v>6762</v>
      </c>
    </row>
    <row r="840" s="1" customFormat="1" ht="17" customHeight="1" spans="1:2">
      <c r="A840" s="9" t="s">
        <v>8</v>
      </c>
      <c r="B840" s="7">
        <v>0</v>
      </c>
    </row>
    <row r="841" s="1" customFormat="1" ht="17" customHeight="1" spans="1:2">
      <c r="A841" s="9" t="s">
        <v>626</v>
      </c>
      <c r="B841" s="7">
        <v>8002</v>
      </c>
    </row>
    <row r="842" s="1" customFormat="1" ht="17" customHeight="1" spans="1:2">
      <c r="A842" s="9" t="s">
        <v>627</v>
      </c>
      <c r="B842" s="7">
        <v>29</v>
      </c>
    </row>
    <row r="843" s="1" customFormat="1" ht="17" customHeight="1" spans="1:2">
      <c r="A843" s="9" t="s">
        <v>628</v>
      </c>
      <c r="B843" s="7">
        <v>3559</v>
      </c>
    </row>
    <row r="844" s="1" customFormat="1" ht="17" customHeight="1" spans="1:2">
      <c r="A844" s="9" t="s">
        <v>629</v>
      </c>
      <c r="B844" s="7">
        <v>1517</v>
      </c>
    </row>
    <row r="845" s="1" customFormat="1" ht="17" customHeight="1" spans="1:2">
      <c r="A845" s="9" t="s">
        <v>630</v>
      </c>
      <c r="B845" s="7">
        <v>1880</v>
      </c>
    </row>
    <row r="846" s="1" customFormat="1" ht="17" customHeight="1" spans="1:2">
      <c r="A846" s="9" t="s">
        <v>631</v>
      </c>
      <c r="B846" s="7">
        <v>0</v>
      </c>
    </row>
    <row r="847" s="1" customFormat="1" ht="17" customHeight="1" spans="1:2">
      <c r="A847" s="9" t="s">
        <v>632</v>
      </c>
      <c r="B847" s="7">
        <v>30651</v>
      </c>
    </row>
    <row r="848" s="1" customFormat="1" ht="17" customHeight="1" spans="1:2">
      <c r="A848" s="8" t="s">
        <v>633</v>
      </c>
      <c r="B848" s="7">
        <f>B849</f>
        <v>6913</v>
      </c>
    </row>
    <row r="849" s="1" customFormat="1" ht="17" customHeight="1" spans="1:2">
      <c r="A849" s="9" t="s">
        <v>634</v>
      </c>
      <c r="B849" s="7">
        <v>6913</v>
      </c>
    </row>
    <row r="850" s="1" customFormat="1" ht="17" customHeight="1" spans="1:2">
      <c r="A850" s="8" t="s">
        <v>635</v>
      </c>
      <c r="B850" s="7">
        <f>SUM(B851:B852)</f>
        <v>185931</v>
      </c>
    </row>
    <row r="851" s="1" customFormat="1" ht="17" customHeight="1" spans="1:2">
      <c r="A851" s="9" t="s">
        <v>636</v>
      </c>
      <c r="B851" s="7">
        <v>35777</v>
      </c>
    </row>
    <row r="852" s="1" customFormat="1" ht="17" customHeight="1" spans="1:2">
      <c r="A852" s="9" t="s">
        <v>637</v>
      </c>
      <c r="B852" s="7">
        <v>150154</v>
      </c>
    </row>
    <row r="853" s="1" customFormat="1" ht="17" customHeight="1" spans="1:2">
      <c r="A853" s="8" t="s">
        <v>638</v>
      </c>
      <c r="B853" s="7">
        <f t="shared" ref="B853:B857" si="1">B854</f>
        <v>49537</v>
      </c>
    </row>
    <row r="854" s="1" customFormat="1" ht="17" customHeight="1" spans="1:2">
      <c r="A854" s="9" t="s">
        <v>639</v>
      </c>
      <c r="B854" s="7">
        <v>49537</v>
      </c>
    </row>
    <row r="855" s="1" customFormat="1" ht="17" customHeight="1" spans="1:2">
      <c r="A855" s="8" t="s">
        <v>640</v>
      </c>
      <c r="B855" s="7">
        <f t="shared" si="1"/>
        <v>4122</v>
      </c>
    </row>
    <row r="856" s="1" customFormat="1" ht="17" customHeight="1" spans="1:2">
      <c r="A856" s="9" t="s">
        <v>641</v>
      </c>
      <c r="B856" s="7">
        <v>4122</v>
      </c>
    </row>
    <row r="857" s="1" customFormat="1" ht="17" customHeight="1" spans="1:2">
      <c r="A857" s="8" t="s">
        <v>642</v>
      </c>
      <c r="B857" s="7">
        <f t="shared" si="1"/>
        <v>104004</v>
      </c>
    </row>
    <row r="858" s="1" customFormat="1" ht="17" customHeight="1" spans="1:2">
      <c r="A858" s="9" t="s">
        <v>643</v>
      </c>
      <c r="B858" s="7">
        <v>104004</v>
      </c>
    </row>
    <row r="859" s="1" customFormat="1" ht="17" customHeight="1" spans="1:2">
      <c r="A859" s="8" t="s">
        <v>644</v>
      </c>
      <c r="B859" s="7">
        <f>SUM(B860,B886,B911,B939,B950,B957,B964,B967)</f>
        <v>708621</v>
      </c>
    </row>
    <row r="860" s="1" customFormat="1" ht="17" customHeight="1" spans="1:2">
      <c r="A860" s="8" t="s">
        <v>645</v>
      </c>
      <c r="B860" s="7">
        <f>SUM(B861:B885)</f>
        <v>239796</v>
      </c>
    </row>
    <row r="861" s="1" customFormat="1" ht="17" customHeight="1" spans="1:2">
      <c r="A861" s="9" t="s">
        <v>6</v>
      </c>
      <c r="B861" s="7">
        <v>37528</v>
      </c>
    </row>
    <row r="862" s="1" customFormat="1" ht="17" customHeight="1" spans="1:2">
      <c r="A862" s="9" t="s">
        <v>7</v>
      </c>
      <c r="B862" s="7">
        <v>2657</v>
      </c>
    </row>
    <row r="863" s="1" customFormat="1" ht="17" customHeight="1" spans="1:2">
      <c r="A863" s="9" t="s">
        <v>8</v>
      </c>
      <c r="B863" s="7">
        <v>0</v>
      </c>
    </row>
    <row r="864" s="1" customFormat="1" ht="17" customHeight="1" spans="1:2">
      <c r="A864" s="9" t="s">
        <v>15</v>
      </c>
      <c r="B864" s="7">
        <v>14853</v>
      </c>
    </row>
    <row r="865" s="1" customFormat="1" ht="17" customHeight="1" spans="1:2">
      <c r="A865" s="9" t="s">
        <v>646</v>
      </c>
      <c r="B865" s="7">
        <v>30</v>
      </c>
    </row>
    <row r="866" s="1" customFormat="1" ht="17" customHeight="1" spans="1:2">
      <c r="A866" s="9" t="s">
        <v>647</v>
      </c>
      <c r="B866" s="7">
        <v>5109</v>
      </c>
    </row>
    <row r="867" s="1" customFormat="1" ht="17" customHeight="1" spans="1:2">
      <c r="A867" s="9" t="s">
        <v>648</v>
      </c>
      <c r="B867" s="7">
        <v>6631</v>
      </c>
    </row>
    <row r="868" s="1" customFormat="1" ht="17" customHeight="1" spans="1:2">
      <c r="A868" s="9" t="s">
        <v>649</v>
      </c>
      <c r="B868" s="7">
        <v>1512</v>
      </c>
    </row>
    <row r="869" s="1" customFormat="1" ht="17" customHeight="1" spans="1:2">
      <c r="A869" s="9" t="s">
        <v>650</v>
      </c>
      <c r="B869" s="7">
        <v>569</v>
      </c>
    </row>
    <row r="870" s="1" customFormat="1" ht="17" customHeight="1" spans="1:2">
      <c r="A870" s="9" t="s">
        <v>651</v>
      </c>
      <c r="B870" s="7">
        <v>87</v>
      </c>
    </row>
    <row r="871" s="1" customFormat="1" ht="17" customHeight="1" spans="1:2">
      <c r="A871" s="9" t="s">
        <v>652</v>
      </c>
      <c r="B871" s="7">
        <v>40</v>
      </c>
    </row>
    <row r="872" s="1" customFormat="1" ht="17" customHeight="1" spans="1:2">
      <c r="A872" s="9" t="s">
        <v>653</v>
      </c>
      <c r="B872" s="7">
        <v>20</v>
      </c>
    </row>
    <row r="873" s="1" customFormat="1" ht="17" customHeight="1" spans="1:2">
      <c r="A873" s="9" t="s">
        <v>654</v>
      </c>
      <c r="B873" s="7">
        <v>847</v>
      </c>
    </row>
    <row r="874" s="1" customFormat="1" ht="17" customHeight="1" spans="1:2">
      <c r="A874" s="9" t="s">
        <v>655</v>
      </c>
      <c r="B874" s="7">
        <v>4</v>
      </c>
    </row>
    <row r="875" s="1" customFormat="1" ht="17" customHeight="1" spans="1:2">
      <c r="A875" s="9" t="s">
        <v>656</v>
      </c>
      <c r="B875" s="7">
        <v>2177</v>
      </c>
    </row>
    <row r="876" s="1" customFormat="1" ht="17" customHeight="1" spans="1:2">
      <c r="A876" s="9" t="s">
        <v>657</v>
      </c>
      <c r="B876" s="7">
        <v>69910</v>
      </c>
    </row>
    <row r="877" s="1" customFormat="1" ht="17" customHeight="1" spans="1:2">
      <c r="A877" s="9" t="s">
        <v>658</v>
      </c>
      <c r="B877" s="7">
        <v>5183</v>
      </c>
    </row>
    <row r="878" s="1" customFormat="1" ht="17" customHeight="1" spans="1:2">
      <c r="A878" s="9" t="s">
        <v>659</v>
      </c>
      <c r="B878" s="7">
        <v>4816</v>
      </c>
    </row>
    <row r="879" s="1" customFormat="1" ht="17" customHeight="1" spans="1:2">
      <c r="A879" s="9" t="s">
        <v>660</v>
      </c>
      <c r="B879" s="7">
        <v>7200</v>
      </c>
    </row>
    <row r="880" s="1" customFormat="1" ht="17" customHeight="1" spans="1:2">
      <c r="A880" s="9" t="s">
        <v>661</v>
      </c>
      <c r="B880" s="7">
        <v>11508</v>
      </c>
    </row>
    <row r="881" s="1" customFormat="1" ht="17" customHeight="1" spans="1:2">
      <c r="A881" s="9" t="s">
        <v>662</v>
      </c>
      <c r="B881" s="7">
        <v>4468</v>
      </c>
    </row>
    <row r="882" s="1" customFormat="1" ht="17" customHeight="1" spans="1:2">
      <c r="A882" s="9" t="s">
        <v>663</v>
      </c>
      <c r="B882" s="7">
        <v>493</v>
      </c>
    </row>
    <row r="883" s="1" customFormat="1" ht="17" customHeight="1" spans="1:2">
      <c r="A883" s="9" t="s">
        <v>664</v>
      </c>
      <c r="B883" s="7">
        <v>32</v>
      </c>
    </row>
    <row r="884" s="1" customFormat="1" ht="17" customHeight="1" spans="1:2">
      <c r="A884" s="9" t="s">
        <v>665</v>
      </c>
      <c r="B884" s="7">
        <v>24816</v>
      </c>
    </row>
    <row r="885" s="1" customFormat="1" ht="17" customHeight="1" spans="1:2">
      <c r="A885" s="9" t="s">
        <v>666</v>
      </c>
      <c r="B885" s="7">
        <v>39306</v>
      </c>
    </row>
    <row r="886" s="1" customFormat="1" ht="17" customHeight="1" spans="1:2">
      <c r="A886" s="8" t="s">
        <v>667</v>
      </c>
      <c r="B886" s="7">
        <f>SUM(B887:B910)</f>
        <v>69686</v>
      </c>
    </row>
    <row r="887" s="1" customFormat="1" ht="17" customHeight="1" spans="1:2">
      <c r="A887" s="9" t="s">
        <v>6</v>
      </c>
      <c r="B887" s="7">
        <v>13046</v>
      </c>
    </row>
    <row r="888" s="1" customFormat="1" ht="17" customHeight="1" spans="1:2">
      <c r="A888" s="9" t="s">
        <v>7</v>
      </c>
      <c r="B888" s="7">
        <v>2119</v>
      </c>
    </row>
    <row r="889" s="1" customFormat="1" ht="17" customHeight="1" spans="1:2">
      <c r="A889" s="9" t="s">
        <v>8</v>
      </c>
      <c r="B889" s="7">
        <v>0</v>
      </c>
    </row>
    <row r="890" s="1" customFormat="1" ht="17" customHeight="1" spans="1:2">
      <c r="A890" s="9" t="s">
        <v>668</v>
      </c>
      <c r="B890" s="7">
        <v>5706</v>
      </c>
    </row>
    <row r="891" s="1" customFormat="1" ht="17" customHeight="1" spans="1:2">
      <c r="A891" s="9" t="s">
        <v>669</v>
      </c>
      <c r="B891" s="7">
        <v>10664</v>
      </c>
    </row>
    <row r="892" s="1" customFormat="1" ht="17" customHeight="1" spans="1:2">
      <c r="A892" s="9" t="s">
        <v>670</v>
      </c>
      <c r="B892" s="7">
        <v>32</v>
      </c>
    </row>
    <row r="893" s="1" customFormat="1" ht="17" customHeight="1" spans="1:2">
      <c r="A893" s="9" t="s">
        <v>671</v>
      </c>
      <c r="B893" s="7">
        <v>2497</v>
      </c>
    </row>
    <row r="894" s="1" customFormat="1" ht="17" customHeight="1" spans="1:2">
      <c r="A894" s="9" t="s">
        <v>672</v>
      </c>
      <c r="B894" s="7">
        <v>9908</v>
      </c>
    </row>
    <row r="895" s="1" customFormat="1" ht="17" customHeight="1" spans="1:2">
      <c r="A895" s="9" t="s">
        <v>673</v>
      </c>
      <c r="B895" s="7">
        <v>2997</v>
      </c>
    </row>
    <row r="896" s="1" customFormat="1" ht="17" customHeight="1" spans="1:2">
      <c r="A896" s="9" t="s">
        <v>674</v>
      </c>
      <c r="B896" s="7">
        <v>1902</v>
      </c>
    </row>
    <row r="897" s="1" customFormat="1" ht="17" customHeight="1" spans="1:2">
      <c r="A897" s="9" t="s">
        <v>675</v>
      </c>
      <c r="B897" s="7">
        <v>1337</v>
      </c>
    </row>
    <row r="898" s="1" customFormat="1" ht="17" customHeight="1" spans="1:2">
      <c r="A898" s="9" t="s">
        <v>676</v>
      </c>
      <c r="B898" s="7">
        <v>1301</v>
      </c>
    </row>
    <row r="899" s="1" customFormat="1" ht="17" customHeight="1" spans="1:2">
      <c r="A899" s="9" t="s">
        <v>677</v>
      </c>
      <c r="B899" s="7">
        <v>0</v>
      </c>
    </row>
    <row r="900" s="1" customFormat="1" ht="17" customHeight="1" spans="1:2">
      <c r="A900" s="9" t="s">
        <v>678</v>
      </c>
      <c r="B900" s="7">
        <v>0</v>
      </c>
    </row>
    <row r="901" s="1" customFormat="1" ht="17" customHeight="1" spans="1:2">
      <c r="A901" s="9" t="s">
        <v>679</v>
      </c>
      <c r="B901" s="7">
        <v>3226</v>
      </c>
    </row>
    <row r="902" s="1" customFormat="1" ht="17" customHeight="1" spans="1:2">
      <c r="A902" s="9" t="s">
        <v>680</v>
      </c>
      <c r="B902" s="7">
        <v>0</v>
      </c>
    </row>
    <row r="903" s="1" customFormat="1" ht="17" customHeight="1" spans="1:2">
      <c r="A903" s="9" t="s">
        <v>681</v>
      </c>
      <c r="B903" s="7">
        <v>70</v>
      </c>
    </row>
    <row r="904" s="1" customFormat="1" ht="17" customHeight="1" spans="1:2">
      <c r="A904" s="9" t="s">
        <v>682</v>
      </c>
      <c r="B904" s="7">
        <v>1243</v>
      </c>
    </row>
    <row r="905" s="1" customFormat="1" ht="17" customHeight="1" spans="1:2">
      <c r="A905" s="9" t="s">
        <v>683</v>
      </c>
      <c r="B905" s="7">
        <v>0</v>
      </c>
    </row>
    <row r="906" s="1" customFormat="1" ht="17" customHeight="1" spans="1:2">
      <c r="A906" s="9" t="s">
        <v>684</v>
      </c>
      <c r="B906" s="7">
        <v>2082</v>
      </c>
    </row>
    <row r="907" s="1" customFormat="1" ht="17" customHeight="1" spans="1:2">
      <c r="A907" s="9" t="s">
        <v>685</v>
      </c>
      <c r="B907" s="7">
        <v>10</v>
      </c>
    </row>
    <row r="908" s="1" customFormat="1" ht="17" customHeight="1" spans="1:2">
      <c r="A908" s="9" t="s">
        <v>686</v>
      </c>
      <c r="B908" s="7">
        <v>0</v>
      </c>
    </row>
    <row r="909" s="1" customFormat="1" ht="17" customHeight="1" spans="1:2">
      <c r="A909" s="9" t="s">
        <v>652</v>
      </c>
      <c r="B909" s="7">
        <v>10</v>
      </c>
    </row>
    <row r="910" s="1" customFormat="1" ht="17" customHeight="1" spans="1:2">
      <c r="A910" s="9" t="s">
        <v>687</v>
      </c>
      <c r="B910" s="7">
        <v>11536</v>
      </c>
    </row>
    <row r="911" s="1" customFormat="1" ht="17" customHeight="1" spans="1:2">
      <c r="A911" s="8" t="s">
        <v>688</v>
      </c>
      <c r="B911" s="7">
        <f>SUM(B912:B938)</f>
        <v>133019</v>
      </c>
    </row>
    <row r="912" s="1" customFormat="1" ht="17" customHeight="1" spans="1:2">
      <c r="A912" s="9" t="s">
        <v>6</v>
      </c>
      <c r="B912" s="7">
        <v>20992</v>
      </c>
    </row>
    <row r="913" s="1" customFormat="1" ht="17" customHeight="1" spans="1:2">
      <c r="A913" s="9" t="s">
        <v>7</v>
      </c>
      <c r="B913" s="7">
        <v>1479</v>
      </c>
    </row>
    <row r="914" s="1" customFormat="1" ht="17" customHeight="1" spans="1:2">
      <c r="A914" s="9" t="s">
        <v>8</v>
      </c>
      <c r="B914" s="7">
        <v>6</v>
      </c>
    </row>
    <row r="915" s="1" customFormat="1" ht="17" customHeight="1" spans="1:2">
      <c r="A915" s="9" t="s">
        <v>689</v>
      </c>
      <c r="B915" s="7">
        <v>2967</v>
      </c>
    </row>
    <row r="916" s="1" customFormat="1" ht="17" customHeight="1" spans="1:2">
      <c r="A916" s="9" t="s">
        <v>690</v>
      </c>
      <c r="B916" s="7">
        <v>40507</v>
      </c>
    </row>
    <row r="917" s="1" customFormat="1" ht="17" customHeight="1" spans="1:2">
      <c r="A917" s="9" t="s">
        <v>691</v>
      </c>
      <c r="B917" s="7">
        <v>6385</v>
      </c>
    </row>
    <row r="918" s="1" customFormat="1" ht="17" customHeight="1" spans="1:2">
      <c r="A918" s="9" t="s">
        <v>692</v>
      </c>
      <c r="B918" s="7">
        <v>0</v>
      </c>
    </row>
    <row r="919" s="1" customFormat="1" ht="17" customHeight="1" spans="1:2">
      <c r="A919" s="9" t="s">
        <v>693</v>
      </c>
      <c r="B919" s="7">
        <v>1055</v>
      </c>
    </row>
    <row r="920" s="1" customFormat="1" ht="17" customHeight="1" spans="1:2">
      <c r="A920" s="9" t="s">
        <v>694</v>
      </c>
      <c r="B920" s="7">
        <v>434</v>
      </c>
    </row>
    <row r="921" s="1" customFormat="1" ht="17" customHeight="1" spans="1:2">
      <c r="A921" s="9" t="s">
        <v>695</v>
      </c>
      <c r="B921" s="7">
        <v>2228</v>
      </c>
    </row>
    <row r="922" s="1" customFormat="1" ht="17" customHeight="1" spans="1:2">
      <c r="A922" s="9" t="s">
        <v>696</v>
      </c>
      <c r="B922" s="7">
        <v>2503</v>
      </c>
    </row>
    <row r="923" s="1" customFormat="1" ht="17" customHeight="1" spans="1:2">
      <c r="A923" s="9" t="s">
        <v>697</v>
      </c>
      <c r="B923" s="7">
        <v>104</v>
      </c>
    </row>
    <row r="924" s="1" customFormat="1" ht="17" customHeight="1" spans="1:2">
      <c r="A924" s="9" t="s">
        <v>698</v>
      </c>
      <c r="B924" s="7">
        <v>442</v>
      </c>
    </row>
    <row r="925" s="1" customFormat="1" ht="17" customHeight="1" spans="1:2">
      <c r="A925" s="9" t="s">
        <v>699</v>
      </c>
      <c r="B925" s="7">
        <v>3720</v>
      </c>
    </row>
    <row r="926" s="1" customFormat="1" ht="17" customHeight="1" spans="1:2">
      <c r="A926" s="9" t="s">
        <v>700</v>
      </c>
      <c r="B926" s="7">
        <v>419</v>
      </c>
    </row>
    <row r="927" s="1" customFormat="1" ht="17" customHeight="1" spans="1:2">
      <c r="A927" s="9" t="s">
        <v>701</v>
      </c>
      <c r="B927" s="7">
        <v>17583</v>
      </c>
    </row>
    <row r="928" s="1" customFormat="1" ht="17" customHeight="1" spans="1:2">
      <c r="A928" s="9" t="s">
        <v>702</v>
      </c>
      <c r="B928" s="7">
        <v>0</v>
      </c>
    </row>
    <row r="929" s="1" customFormat="1" ht="17" customHeight="1" spans="1:2">
      <c r="A929" s="9" t="s">
        <v>703</v>
      </c>
      <c r="B929" s="7">
        <v>0</v>
      </c>
    </row>
    <row r="930" s="1" customFormat="1" ht="17" customHeight="1" spans="1:2">
      <c r="A930" s="9" t="s">
        <v>704</v>
      </c>
      <c r="B930" s="7">
        <v>906</v>
      </c>
    </row>
    <row r="931" s="1" customFormat="1" ht="17" customHeight="1" spans="1:2">
      <c r="A931" s="9" t="s">
        <v>705</v>
      </c>
      <c r="B931" s="7">
        <v>1136</v>
      </c>
    </row>
    <row r="932" s="1" customFormat="1" ht="17" customHeight="1" spans="1:2">
      <c r="A932" s="9" t="s">
        <v>706</v>
      </c>
      <c r="B932" s="7">
        <v>11</v>
      </c>
    </row>
    <row r="933" s="1" customFormat="1" ht="17" customHeight="1" spans="1:2">
      <c r="A933" s="9" t="s">
        <v>680</v>
      </c>
      <c r="B933" s="7">
        <v>0</v>
      </c>
    </row>
    <row r="934" s="1" customFormat="1" ht="17" customHeight="1" spans="1:2">
      <c r="A934" s="9" t="s">
        <v>707</v>
      </c>
      <c r="B934" s="7">
        <v>268</v>
      </c>
    </row>
    <row r="935" s="1" customFormat="1" ht="17" customHeight="1" spans="1:2">
      <c r="A935" s="9" t="s">
        <v>708</v>
      </c>
      <c r="B935" s="7">
        <v>1520</v>
      </c>
    </row>
    <row r="936" s="1" customFormat="1" ht="17" customHeight="1" spans="1:2">
      <c r="A936" s="9" t="s">
        <v>709</v>
      </c>
      <c r="B936" s="7">
        <v>0</v>
      </c>
    </row>
    <row r="937" s="1" customFormat="1" ht="17" customHeight="1" spans="1:2">
      <c r="A937" s="9" t="s">
        <v>710</v>
      </c>
      <c r="B937" s="7">
        <v>0</v>
      </c>
    </row>
    <row r="938" s="1" customFormat="1" ht="17" customHeight="1" spans="1:2">
      <c r="A938" s="9" t="s">
        <v>711</v>
      </c>
      <c r="B938" s="7">
        <v>28354</v>
      </c>
    </row>
    <row r="939" s="1" customFormat="1" ht="17" customHeight="1" spans="1:2">
      <c r="A939" s="8" t="s">
        <v>712</v>
      </c>
      <c r="B939" s="7">
        <f>SUM(B940:B949)</f>
        <v>116618</v>
      </c>
    </row>
    <row r="940" s="1" customFormat="1" ht="17" customHeight="1" spans="1:2">
      <c r="A940" s="9" t="s">
        <v>6</v>
      </c>
      <c r="B940" s="7">
        <v>2056</v>
      </c>
    </row>
    <row r="941" s="1" customFormat="1" ht="17" customHeight="1" spans="1:2">
      <c r="A941" s="9" t="s">
        <v>7</v>
      </c>
      <c r="B941" s="7">
        <v>1699</v>
      </c>
    </row>
    <row r="942" s="1" customFormat="1" ht="17" customHeight="1" spans="1:2">
      <c r="A942" s="9" t="s">
        <v>8</v>
      </c>
      <c r="B942" s="7">
        <v>0</v>
      </c>
    </row>
    <row r="943" s="1" customFormat="1" ht="17" customHeight="1" spans="1:2">
      <c r="A943" s="9" t="s">
        <v>713</v>
      </c>
      <c r="B943" s="7">
        <v>21666</v>
      </c>
    </row>
    <row r="944" s="1" customFormat="1" ht="17" customHeight="1" spans="1:2">
      <c r="A944" s="9" t="s">
        <v>714</v>
      </c>
      <c r="B944" s="7">
        <v>21062</v>
      </c>
    </row>
    <row r="945" s="1" customFormat="1" ht="17" customHeight="1" spans="1:2">
      <c r="A945" s="9" t="s">
        <v>715</v>
      </c>
      <c r="B945" s="7">
        <v>5204</v>
      </c>
    </row>
    <row r="946" s="1" customFormat="1" ht="17" customHeight="1" spans="1:2">
      <c r="A946" s="9" t="s">
        <v>716</v>
      </c>
      <c r="B946" s="7">
        <v>13</v>
      </c>
    </row>
    <row r="947" s="1" customFormat="1" ht="17" customHeight="1" spans="1:2">
      <c r="A947" s="9" t="s">
        <v>717</v>
      </c>
      <c r="B947" s="7">
        <v>0</v>
      </c>
    </row>
    <row r="948" s="1" customFormat="1" ht="17" customHeight="1" spans="1:2">
      <c r="A948" s="9" t="s">
        <v>718</v>
      </c>
      <c r="B948" s="7">
        <v>58</v>
      </c>
    </row>
    <row r="949" s="1" customFormat="1" ht="17" customHeight="1" spans="1:2">
      <c r="A949" s="9" t="s">
        <v>719</v>
      </c>
      <c r="B949" s="7">
        <v>64860</v>
      </c>
    </row>
    <row r="950" s="1" customFormat="1" ht="17" customHeight="1" spans="1:2">
      <c r="A950" s="8" t="s">
        <v>720</v>
      </c>
      <c r="B950" s="7">
        <f>SUM(B951:B956)</f>
        <v>86869</v>
      </c>
    </row>
    <row r="951" s="1" customFormat="1" ht="17" customHeight="1" spans="1:2">
      <c r="A951" s="9" t="s">
        <v>721</v>
      </c>
      <c r="B951" s="7">
        <v>9105</v>
      </c>
    </row>
    <row r="952" s="1" customFormat="1" ht="17" customHeight="1" spans="1:2">
      <c r="A952" s="9" t="s">
        <v>722</v>
      </c>
      <c r="B952" s="7">
        <v>55</v>
      </c>
    </row>
    <row r="953" s="1" customFormat="1" ht="17" customHeight="1" spans="1:2">
      <c r="A953" s="9" t="s">
        <v>723</v>
      </c>
      <c r="B953" s="7">
        <v>57038</v>
      </c>
    </row>
    <row r="954" s="1" customFormat="1" ht="17" customHeight="1" spans="1:2">
      <c r="A954" s="9" t="s">
        <v>724</v>
      </c>
      <c r="B954" s="7">
        <v>4955</v>
      </c>
    </row>
    <row r="955" s="1" customFormat="1" ht="17" customHeight="1" spans="1:2">
      <c r="A955" s="9" t="s">
        <v>725</v>
      </c>
      <c r="B955" s="7">
        <v>6568</v>
      </c>
    </row>
    <row r="956" s="1" customFormat="1" ht="17" customHeight="1" spans="1:2">
      <c r="A956" s="9" t="s">
        <v>726</v>
      </c>
      <c r="B956" s="7">
        <v>9148</v>
      </c>
    </row>
    <row r="957" s="1" customFormat="1" ht="17" customHeight="1" spans="1:2">
      <c r="A957" s="8" t="s">
        <v>727</v>
      </c>
      <c r="B957" s="7">
        <f>SUM(B958:B963)</f>
        <v>40762</v>
      </c>
    </row>
    <row r="958" s="1" customFormat="1" ht="17" customHeight="1" spans="1:2">
      <c r="A958" s="9" t="s">
        <v>728</v>
      </c>
      <c r="B958" s="7">
        <v>3</v>
      </c>
    </row>
    <row r="959" s="1" customFormat="1" ht="17" customHeight="1" spans="1:2">
      <c r="A959" s="9" t="s">
        <v>729</v>
      </c>
      <c r="B959" s="7">
        <v>143</v>
      </c>
    </row>
    <row r="960" s="1" customFormat="1" ht="17" customHeight="1" spans="1:2">
      <c r="A960" s="9" t="s">
        <v>730</v>
      </c>
      <c r="B960" s="7">
        <v>37570</v>
      </c>
    </row>
    <row r="961" s="1" customFormat="1" ht="17" customHeight="1" spans="1:2">
      <c r="A961" s="9" t="s">
        <v>731</v>
      </c>
      <c r="B961" s="7">
        <v>2545</v>
      </c>
    </row>
    <row r="962" s="1" customFormat="1" ht="17" customHeight="1" spans="1:2">
      <c r="A962" s="9" t="s">
        <v>732</v>
      </c>
      <c r="B962" s="7">
        <v>43</v>
      </c>
    </row>
    <row r="963" s="1" customFormat="1" ht="17" customHeight="1" spans="1:2">
      <c r="A963" s="9" t="s">
        <v>733</v>
      </c>
      <c r="B963" s="7">
        <v>458</v>
      </c>
    </row>
    <row r="964" s="1" customFormat="1" ht="17" customHeight="1" spans="1:2">
      <c r="A964" s="8" t="s">
        <v>734</v>
      </c>
      <c r="B964" s="7">
        <f>SUM(B965:B966)</f>
        <v>16216</v>
      </c>
    </row>
    <row r="965" s="1" customFormat="1" ht="17" customHeight="1" spans="1:2">
      <c r="A965" s="9" t="s">
        <v>735</v>
      </c>
      <c r="B965" s="7">
        <v>0</v>
      </c>
    </row>
    <row r="966" s="1" customFormat="1" ht="17" customHeight="1" spans="1:2">
      <c r="A966" s="9" t="s">
        <v>736</v>
      </c>
      <c r="B966" s="7">
        <v>16216</v>
      </c>
    </row>
    <row r="967" s="1" customFormat="1" ht="17" customHeight="1" spans="1:2">
      <c r="A967" s="8" t="s">
        <v>737</v>
      </c>
      <c r="B967" s="7">
        <f>B968+B969</f>
        <v>5655</v>
      </c>
    </row>
    <row r="968" s="1" customFormat="1" ht="17" customHeight="1" spans="1:2">
      <c r="A968" s="9" t="s">
        <v>738</v>
      </c>
      <c r="B968" s="7">
        <v>0</v>
      </c>
    </row>
    <row r="969" s="1" customFormat="1" ht="17" customHeight="1" spans="1:2">
      <c r="A969" s="9" t="s">
        <v>739</v>
      </c>
      <c r="B969" s="7">
        <v>5655</v>
      </c>
    </row>
    <row r="970" s="1" customFormat="1" ht="17" customHeight="1" spans="1:2">
      <c r="A970" s="8" t="s">
        <v>740</v>
      </c>
      <c r="B970" s="7">
        <f>SUM(B971,B994,B1004,B1014,B1019,B1026,B1031)</f>
        <v>175086</v>
      </c>
    </row>
    <row r="971" s="1" customFormat="1" ht="17" customHeight="1" spans="1:2">
      <c r="A971" s="8" t="s">
        <v>741</v>
      </c>
      <c r="B971" s="7">
        <f>SUM(B972:B993)</f>
        <v>145172</v>
      </c>
    </row>
    <row r="972" s="1" customFormat="1" ht="17" customHeight="1" spans="1:2">
      <c r="A972" s="9" t="s">
        <v>6</v>
      </c>
      <c r="B972" s="7">
        <v>25775</v>
      </c>
    </row>
    <row r="973" s="1" customFormat="1" ht="17" customHeight="1" spans="1:2">
      <c r="A973" s="9" t="s">
        <v>7</v>
      </c>
      <c r="B973" s="7">
        <v>3694</v>
      </c>
    </row>
    <row r="974" s="1" customFormat="1" ht="17" customHeight="1" spans="1:2">
      <c r="A974" s="9" t="s">
        <v>8</v>
      </c>
      <c r="B974" s="7">
        <v>0</v>
      </c>
    </row>
    <row r="975" s="1" customFormat="1" ht="17" customHeight="1" spans="1:2">
      <c r="A975" s="9" t="s">
        <v>742</v>
      </c>
      <c r="B975" s="7">
        <v>55238</v>
      </c>
    </row>
    <row r="976" s="1" customFormat="1" ht="17" customHeight="1" spans="1:2">
      <c r="A976" s="9" t="s">
        <v>743</v>
      </c>
      <c r="B976" s="7">
        <v>21282</v>
      </c>
    </row>
    <row r="977" s="1" customFormat="1" ht="17" customHeight="1" spans="1:2">
      <c r="A977" s="9" t="s">
        <v>744</v>
      </c>
      <c r="B977" s="7">
        <v>67</v>
      </c>
    </row>
    <row r="978" s="1" customFormat="1" ht="17" customHeight="1" spans="1:2">
      <c r="A978" s="9" t="s">
        <v>745</v>
      </c>
      <c r="B978" s="7">
        <v>605</v>
      </c>
    </row>
    <row r="979" s="1" customFormat="1" ht="17" customHeight="1" spans="1:2">
      <c r="A979" s="9" t="s">
        <v>746</v>
      </c>
      <c r="B979" s="7">
        <v>0</v>
      </c>
    </row>
    <row r="980" s="1" customFormat="1" ht="17" customHeight="1" spans="1:2">
      <c r="A980" s="9" t="s">
        <v>747</v>
      </c>
      <c r="B980" s="7">
        <v>2099</v>
      </c>
    </row>
    <row r="981" s="1" customFormat="1" ht="17" customHeight="1" spans="1:2">
      <c r="A981" s="9" t="s">
        <v>748</v>
      </c>
      <c r="B981" s="7">
        <v>0</v>
      </c>
    </row>
    <row r="982" s="1" customFormat="1" ht="17" customHeight="1" spans="1:2">
      <c r="A982" s="9" t="s">
        <v>749</v>
      </c>
      <c r="B982" s="7">
        <v>0</v>
      </c>
    </row>
    <row r="983" s="1" customFormat="1" ht="17" customHeight="1" spans="1:2">
      <c r="A983" s="9" t="s">
        <v>750</v>
      </c>
      <c r="B983" s="7">
        <v>24</v>
      </c>
    </row>
    <row r="984" s="1" customFormat="1" ht="17" customHeight="1" spans="1:2">
      <c r="A984" s="9" t="s">
        <v>751</v>
      </c>
      <c r="B984" s="7">
        <v>0</v>
      </c>
    </row>
    <row r="985" s="1" customFormat="1" ht="17" customHeight="1" spans="1:2">
      <c r="A985" s="9" t="s">
        <v>752</v>
      </c>
      <c r="B985" s="7">
        <v>0</v>
      </c>
    </row>
    <row r="986" s="1" customFormat="1" ht="17" customHeight="1" spans="1:2">
      <c r="A986" s="9" t="s">
        <v>753</v>
      </c>
      <c r="B986" s="7">
        <v>0</v>
      </c>
    </row>
    <row r="987" s="1" customFormat="1" ht="17" customHeight="1" spans="1:2">
      <c r="A987" s="9" t="s">
        <v>754</v>
      </c>
      <c r="B987" s="7">
        <v>0</v>
      </c>
    </row>
    <row r="988" s="1" customFormat="1" ht="17" customHeight="1" spans="1:2">
      <c r="A988" s="9" t="s">
        <v>755</v>
      </c>
      <c r="B988" s="7">
        <v>1714</v>
      </c>
    </row>
    <row r="989" s="1" customFormat="1" ht="17" customHeight="1" spans="1:2">
      <c r="A989" s="9" t="s">
        <v>756</v>
      </c>
      <c r="B989" s="7">
        <v>0</v>
      </c>
    </row>
    <row r="990" s="1" customFormat="1" ht="17" customHeight="1" spans="1:2">
      <c r="A990" s="9" t="s">
        <v>757</v>
      </c>
      <c r="B990" s="7">
        <v>506</v>
      </c>
    </row>
    <row r="991" s="1" customFormat="1" ht="17" customHeight="1" spans="1:2">
      <c r="A991" s="9" t="s">
        <v>758</v>
      </c>
      <c r="B991" s="7">
        <v>0</v>
      </c>
    </row>
    <row r="992" s="1" customFormat="1" ht="17" customHeight="1" spans="1:2">
      <c r="A992" s="9" t="s">
        <v>759</v>
      </c>
      <c r="B992" s="7">
        <v>0</v>
      </c>
    </row>
    <row r="993" s="1" customFormat="1" ht="17" customHeight="1" spans="1:2">
      <c r="A993" s="9" t="s">
        <v>760</v>
      </c>
      <c r="B993" s="7">
        <v>34168</v>
      </c>
    </row>
    <row r="994" s="1" customFormat="1" ht="17" customHeight="1" spans="1:2">
      <c r="A994" s="8" t="s">
        <v>761</v>
      </c>
      <c r="B994" s="7">
        <f>SUM(B995:B1003)</f>
        <v>214</v>
      </c>
    </row>
    <row r="995" s="1" customFormat="1" ht="17" customHeight="1" spans="1:2">
      <c r="A995" s="9" t="s">
        <v>6</v>
      </c>
      <c r="B995" s="7">
        <v>0</v>
      </c>
    </row>
    <row r="996" s="1" customFormat="1" ht="17" customHeight="1" spans="1:2">
      <c r="A996" s="9" t="s">
        <v>7</v>
      </c>
      <c r="B996" s="7">
        <v>75</v>
      </c>
    </row>
    <row r="997" s="1" customFormat="1" ht="17" customHeight="1" spans="1:2">
      <c r="A997" s="9" t="s">
        <v>8</v>
      </c>
      <c r="B997" s="7">
        <v>0</v>
      </c>
    </row>
    <row r="998" s="1" customFormat="1" ht="17" customHeight="1" spans="1:2">
      <c r="A998" s="9" t="s">
        <v>762</v>
      </c>
      <c r="B998" s="7">
        <v>0</v>
      </c>
    </row>
    <row r="999" s="1" customFormat="1" ht="17" customHeight="1" spans="1:2">
      <c r="A999" s="9" t="s">
        <v>763</v>
      </c>
      <c r="B999" s="7">
        <v>0</v>
      </c>
    </row>
    <row r="1000" s="1" customFormat="1" ht="17" customHeight="1" spans="1:2">
      <c r="A1000" s="9" t="s">
        <v>764</v>
      </c>
      <c r="B1000" s="7">
        <v>119</v>
      </c>
    </row>
    <row r="1001" s="1" customFormat="1" ht="17" customHeight="1" spans="1:2">
      <c r="A1001" s="9" t="s">
        <v>765</v>
      </c>
      <c r="B1001" s="7">
        <v>0</v>
      </c>
    </row>
    <row r="1002" s="1" customFormat="1" ht="17" customHeight="1" spans="1:2">
      <c r="A1002" s="9" t="s">
        <v>766</v>
      </c>
      <c r="B1002" s="7">
        <v>0</v>
      </c>
    </row>
    <row r="1003" s="1" customFormat="1" ht="17" customHeight="1" spans="1:2">
      <c r="A1003" s="9" t="s">
        <v>767</v>
      </c>
      <c r="B1003" s="7">
        <v>20</v>
      </c>
    </row>
    <row r="1004" s="1" customFormat="1" ht="17" customHeight="1" spans="1:2">
      <c r="A1004" s="8" t="s">
        <v>768</v>
      </c>
      <c r="B1004" s="7">
        <f>SUM(B1005:B1013)</f>
        <v>4300</v>
      </c>
    </row>
    <row r="1005" s="1" customFormat="1" ht="17" customHeight="1" spans="1:2">
      <c r="A1005" s="9" t="s">
        <v>6</v>
      </c>
      <c r="B1005" s="7">
        <v>0</v>
      </c>
    </row>
    <row r="1006" s="1" customFormat="1" ht="17" customHeight="1" spans="1:2">
      <c r="A1006" s="9" t="s">
        <v>7</v>
      </c>
      <c r="B1006" s="7">
        <v>0</v>
      </c>
    </row>
    <row r="1007" s="1" customFormat="1" ht="17" customHeight="1" spans="1:2">
      <c r="A1007" s="9" t="s">
        <v>8</v>
      </c>
      <c r="B1007" s="7">
        <v>0</v>
      </c>
    </row>
    <row r="1008" s="1" customFormat="1" ht="17" customHeight="1" spans="1:2">
      <c r="A1008" s="9" t="s">
        <v>769</v>
      </c>
      <c r="B1008" s="7">
        <v>4300</v>
      </c>
    </row>
    <row r="1009" s="1" customFormat="1" ht="17" customHeight="1" spans="1:2">
      <c r="A1009" s="9" t="s">
        <v>770</v>
      </c>
      <c r="B1009" s="7">
        <v>0</v>
      </c>
    </row>
    <row r="1010" s="1" customFormat="1" ht="17" customHeight="1" spans="1:2">
      <c r="A1010" s="9" t="s">
        <v>771</v>
      </c>
      <c r="B1010" s="7">
        <v>0</v>
      </c>
    </row>
    <row r="1011" s="1" customFormat="1" ht="17" customHeight="1" spans="1:2">
      <c r="A1011" s="9" t="s">
        <v>772</v>
      </c>
      <c r="B1011" s="7">
        <v>0</v>
      </c>
    </row>
    <row r="1012" s="1" customFormat="1" ht="17" customHeight="1" spans="1:2">
      <c r="A1012" s="9" t="s">
        <v>773</v>
      </c>
      <c r="B1012" s="7">
        <v>0</v>
      </c>
    </row>
    <row r="1013" s="1" customFormat="1" ht="17" customHeight="1" spans="1:2">
      <c r="A1013" s="9" t="s">
        <v>774</v>
      </c>
      <c r="B1013" s="7">
        <v>0</v>
      </c>
    </row>
    <row r="1014" s="1" customFormat="1" ht="17" customHeight="1" spans="1:2">
      <c r="A1014" s="8" t="s">
        <v>775</v>
      </c>
      <c r="B1014" s="7">
        <f>SUM(B1015:B1018)</f>
        <v>10258</v>
      </c>
    </row>
    <row r="1015" s="1" customFormat="1" ht="17" customHeight="1" spans="1:2">
      <c r="A1015" s="9" t="s">
        <v>776</v>
      </c>
      <c r="B1015" s="7">
        <v>2955</v>
      </c>
    </row>
    <row r="1016" s="1" customFormat="1" ht="17" customHeight="1" spans="1:2">
      <c r="A1016" s="9" t="s">
        <v>777</v>
      </c>
      <c r="B1016" s="7">
        <v>3694</v>
      </c>
    </row>
    <row r="1017" s="1" customFormat="1" ht="17" customHeight="1" spans="1:2">
      <c r="A1017" s="9" t="s">
        <v>778</v>
      </c>
      <c r="B1017" s="7">
        <v>2284</v>
      </c>
    </row>
    <row r="1018" s="1" customFormat="1" ht="17" customHeight="1" spans="1:2">
      <c r="A1018" s="9" t="s">
        <v>779</v>
      </c>
      <c r="B1018" s="7">
        <v>1325</v>
      </c>
    </row>
    <row r="1019" s="1" customFormat="1" ht="17" customHeight="1" spans="1:2">
      <c r="A1019" s="8" t="s">
        <v>780</v>
      </c>
      <c r="B1019" s="7">
        <f>SUM(B1020:B1025)</f>
        <v>20</v>
      </c>
    </row>
    <row r="1020" s="1" customFormat="1" ht="17" customHeight="1" spans="1:2">
      <c r="A1020" s="9" t="s">
        <v>6</v>
      </c>
      <c r="B1020" s="7">
        <v>0</v>
      </c>
    </row>
    <row r="1021" s="1" customFormat="1" ht="17" customHeight="1" spans="1:2">
      <c r="A1021" s="9" t="s">
        <v>7</v>
      </c>
      <c r="B1021" s="7">
        <v>20</v>
      </c>
    </row>
    <row r="1022" s="1" customFormat="1" ht="17" customHeight="1" spans="1:2">
      <c r="A1022" s="9" t="s">
        <v>8</v>
      </c>
      <c r="B1022" s="7">
        <v>0</v>
      </c>
    </row>
    <row r="1023" s="1" customFormat="1" ht="17" customHeight="1" spans="1:2">
      <c r="A1023" s="9" t="s">
        <v>766</v>
      </c>
      <c r="B1023" s="7">
        <v>0</v>
      </c>
    </row>
    <row r="1024" s="1" customFormat="1" ht="17" customHeight="1" spans="1:2">
      <c r="A1024" s="9" t="s">
        <v>781</v>
      </c>
      <c r="B1024" s="7">
        <v>0</v>
      </c>
    </row>
    <row r="1025" s="1" customFormat="1" ht="17" customHeight="1" spans="1:2">
      <c r="A1025" s="9" t="s">
        <v>782</v>
      </c>
      <c r="B1025" s="7">
        <v>0</v>
      </c>
    </row>
    <row r="1026" s="1" customFormat="1" ht="17" customHeight="1" spans="1:2">
      <c r="A1026" s="8" t="s">
        <v>783</v>
      </c>
      <c r="B1026" s="7">
        <f>SUM(B1027:B1030)</f>
        <v>14012</v>
      </c>
    </row>
    <row r="1027" s="1" customFormat="1" ht="17" customHeight="1" spans="1:2">
      <c r="A1027" s="9" t="s">
        <v>784</v>
      </c>
      <c r="B1027" s="7">
        <v>10146</v>
      </c>
    </row>
    <row r="1028" s="1" customFormat="1" ht="17" customHeight="1" spans="1:2">
      <c r="A1028" s="9" t="s">
        <v>785</v>
      </c>
      <c r="B1028" s="7">
        <v>0</v>
      </c>
    </row>
    <row r="1029" s="1" customFormat="1" ht="17" customHeight="1" spans="1:2">
      <c r="A1029" s="9" t="s">
        <v>786</v>
      </c>
      <c r="B1029" s="7">
        <v>0</v>
      </c>
    </row>
    <row r="1030" s="1" customFormat="1" ht="17" customHeight="1" spans="1:2">
      <c r="A1030" s="9" t="s">
        <v>787</v>
      </c>
      <c r="B1030" s="7">
        <v>3866</v>
      </c>
    </row>
    <row r="1031" s="1" customFormat="1" ht="17" customHeight="1" spans="1:2">
      <c r="A1031" s="8" t="s">
        <v>788</v>
      </c>
      <c r="B1031" s="7">
        <f>SUM(B1032:B1033)</f>
        <v>1110</v>
      </c>
    </row>
    <row r="1032" s="1" customFormat="1" ht="17" customHeight="1" spans="1:2">
      <c r="A1032" s="9" t="s">
        <v>789</v>
      </c>
      <c r="B1032" s="7">
        <v>393</v>
      </c>
    </row>
    <row r="1033" s="1" customFormat="1" ht="17" customHeight="1" spans="1:2">
      <c r="A1033" s="9" t="s">
        <v>790</v>
      </c>
      <c r="B1033" s="7">
        <v>717</v>
      </c>
    </row>
    <row r="1034" s="1" customFormat="1" ht="17" customHeight="1" spans="1:2">
      <c r="A1034" s="8" t="s">
        <v>791</v>
      </c>
      <c r="B1034" s="7">
        <f>SUM(B1035,B1045,B1061,B1066,B1080,B1087,B1095)</f>
        <v>105622</v>
      </c>
    </row>
    <row r="1035" s="1" customFormat="1" ht="17" customHeight="1" spans="1:2">
      <c r="A1035" s="8" t="s">
        <v>792</v>
      </c>
      <c r="B1035" s="7">
        <f>SUM(B1036:B1044)</f>
        <v>1066</v>
      </c>
    </row>
    <row r="1036" s="1" customFormat="1" ht="17" customHeight="1" spans="1:2">
      <c r="A1036" s="9" t="s">
        <v>6</v>
      </c>
      <c r="B1036" s="7">
        <v>127</v>
      </c>
    </row>
    <row r="1037" s="1" customFormat="1" ht="17" customHeight="1" spans="1:2">
      <c r="A1037" s="9" t="s">
        <v>7</v>
      </c>
      <c r="B1037" s="7">
        <v>0</v>
      </c>
    </row>
    <row r="1038" s="1" customFormat="1" ht="17" customHeight="1" spans="1:2">
      <c r="A1038" s="9" t="s">
        <v>8</v>
      </c>
      <c r="B1038" s="7">
        <v>0</v>
      </c>
    </row>
    <row r="1039" s="1" customFormat="1" ht="17" customHeight="1" spans="1:2">
      <c r="A1039" s="9" t="s">
        <v>793</v>
      </c>
      <c r="B1039" s="7">
        <v>0</v>
      </c>
    </row>
    <row r="1040" s="1" customFormat="1" ht="17" customHeight="1" spans="1:2">
      <c r="A1040" s="9" t="s">
        <v>794</v>
      </c>
      <c r="B1040" s="7">
        <v>0</v>
      </c>
    </row>
    <row r="1041" s="1" customFormat="1" ht="17" customHeight="1" spans="1:2">
      <c r="A1041" s="9" t="s">
        <v>795</v>
      </c>
      <c r="B1041" s="7">
        <v>0</v>
      </c>
    </row>
    <row r="1042" s="1" customFormat="1" ht="17" customHeight="1" spans="1:2">
      <c r="A1042" s="9" t="s">
        <v>796</v>
      </c>
      <c r="B1042" s="7">
        <v>0</v>
      </c>
    </row>
    <row r="1043" s="1" customFormat="1" ht="17" customHeight="1" spans="1:2">
      <c r="A1043" s="9" t="s">
        <v>797</v>
      </c>
      <c r="B1043" s="7">
        <v>0</v>
      </c>
    </row>
    <row r="1044" s="1" customFormat="1" ht="17" customHeight="1" spans="1:2">
      <c r="A1044" s="9" t="s">
        <v>798</v>
      </c>
      <c r="B1044" s="7">
        <v>939</v>
      </c>
    </row>
    <row r="1045" s="1" customFormat="1" ht="17" customHeight="1" spans="1:2">
      <c r="A1045" s="8" t="s">
        <v>799</v>
      </c>
      <c r="B1045" s="7">
        <f>SUM(B1046:B1060)</f>
        <v>21538</v>
      </c>
    </row>
    <row r="1046" s="1" customFormat="1" ht="17" customHeight="1" spans="1:2">
      <c r="A1046" s="9" t="s">
        <v>6</v>
      </c>
      <c r="B1046" s="7">
        <v>2179</v>
      </c>
    </row>
    <row r="1047" s="1" customFormat="1" ht="17" customHeight="1" spans="1:2">
      <c r="A1047" s="9" t="s">
        <v>7</v>
      </c>
      <c r="B1047" s="7">
        <v>520</v>
      </c>
    </row>
    <row r="1048" s="1" customFormat="1" ht="17" customHeight="1" spans="1:2">
      <c r="A1048" s="9" t="s">
        <v>8</v>
      </c>
      <c r="B1048" s="7">
        <v>0</v>
      </c>
    </row>
    <row r="1049" s="1" customFormat="1" ht="17" customHeight="1" spans="1:2">
      <c r="A1049" s="9" t="s">
        <v>800</v>
      </c>
      <c r="B1049" s="7">
        <v>0</v>
      </c>
    </row>
    <row r="1050" s="1" customFormat="1" ht="17" customHeight="1" spans="1:2">
      <c r="A1050" s="9" t="s">
        <v>801</v>
      </c>
      <c r="B1050" s="7">
        <v>0</v>
      </c>
    </row>
    <row r="1051" s="1" customFormat="1" ht="17" customHeight="1" spans="1:2">
      <c r="A1051" s="9" t="s">
        <v>802</v>
      </c>
      <c r="B1051" s="7">
        <v>0</v>
      </c>
    </row>
    <row r="1052" s="1" customFormat="1" ht="17" customHeight="1" spans="1:2">
      <c r="A1052" s="9" t="s">
        <v>803</v>
      </c>
      <c r="B1052" s="7">
        <v>0</v>
      </c>
    </row>
    <row r="1053" s="1" customFormat="1" ht="17" customHeight="1" spans="1:2">
      <c r="A1053" s="9" t="s">
        <v>804</v>
      </c>
      <c r="B1053" s="7">
        <v>0</v>
      </c>
    </row>
    <row r="1054" s="1" customFormat="1" ht="17" customHeight="1" spans="1:2">
      <c r="A1054" s="9" t="s">
        <v>805</v>
      </c>
      <c r="B1054" s="7">
        <v>0</v>
      </c>
    </row>
    <row r="1055" s="1" customFormat="1" ht="17" customHeight="1" spans="1:2">
      <c r="A1055" s="9" t="s">
        <v>806</v>
      </c>
      <c r="B1055" s="7">
        <v>0</v>
      </c>
    </row>
    <row r="1056" s="1" customFormat="1" ht="17" customHeight="1" spans="1:2">
      <c r="A1056" s="9" t="s">
        <v>807</v>
      </c>
      <c r="B1056" s="7">
        <v>0</v>
      </c>
    </row>
    <row r="1057" s="1" customFormat="1" ht="17" customHeight="1" spans="1:2">
      <c r="A1057" s="9" t="s">
        <v>808</v>
      </c>
      <c r="B1057" s="7">
        <v>0</v>
      </c>
    </row>
    <row r="1058" s="1" customFormat="1" ht="17" customHeight="1" spans="1:2">
      <c r="A1058" s="9" t="s">
        <v>809</v>
      </c>
      <c r="B1058" s="7">
        <v>0</v>
      </c>
    </row>
    <row r="1059" s="1" customFormat="1" ht="17" customHeight="1" spans="1:2">
      <c r="A1059" s="9" t="s">
        <v>810</v>
      </c>
      <c r="B1059" s="7">
        <v>0</v>
      </c>
    </row>
    <row r="1060" s="1" customFormat="1" ht="17" customHeight="1" spans="1:2">
      <c r="A1060" s="9" t="s">
        <v>811</v>
      </c>
      <c r="B1060" s="7">
        <v>18839</v>
      </c>
    </row>
    <row r="1061" s="1" customFormat="1" ht="17" customHeight="1" spans="1:2">
      <c r="A1061" s="8" t="s">
        <v>812</v>
      </c>
      <c r="B1061" s="7">
        <f>SUM(B1062:B1065)</f>
        <v>427</v>
      </c>
    </row>
    <row r="1062" s="1" customFormat="1" ht="17" customHeight="1" spans="1:2">
      <c r="A1062" s="9" t="s">
        <v>6</v>
      </c>
      <c r="B1062" s="7">
        <v>0</v>
      </c>
    </row>
    <row r="1063" s="1" customFormat="1" ht="17" customHeight="1" spans="1:2">
      <c r="A1063" s="9" t="s">
        <v>7</v>
      </c>
      <c r="B1063" s="7">
        <v>149</v>
      </c>
    </row>
    <row r="1064" s="1" customFormat="1" ht="17" customHeight="1" spans="1:2">
      <c r="A1064" s="9" t="s">
        <v>8</v>
      </c>
      <c r="B1064" s="7">
        <v>0</v>
      </c>
    </row>
    <row r="1065" s="1" customFormat="1" ht="17" customHeight="1" spans="1:2">
      <c r="A1065" s="9" t="s">
        <v>813</v>
      </c>
      <c r="B1065" s="7">
        <v>278</v>
      </c>
    </row>
    <row r="1066" s="1" customFormat="1" ht="17" customHeight="1" spans="1:2">
      <c r="A1066" s="8" t="s">
        <v>814</v>
      </c>
      <c r="B1066" s="7">
        <f>SUM(B1067:B1079)</f>
        <v>3587</v>
      </c>
    </row>
    <row r="1067" s="1" customFormat="1" ht="17" customHeight="1" spans="1:2">
      <c r="A1067" s="9" t="s">
        <v>6</v>
      </c>
      <c r="B1067" s="7">
        <v>2005</v>
      </c>
    </row>
    <row r="1068" s="1" customFormat="1" ht="17" customHeight="1" spans="1:2">
      <c r="A1068" s="9" t="s">
        <v>7</v>
      </c>
      <c r="B1068" s="7">
        <v>1229</v>
      </c>
    </row>
    <row r="1069" s="1" customFormat="1" ht="17" customHeight="1" spans="1:2">
      <c r="A1069" s="9" t="s">
        <v>8</v>
      </c>
      <c r="B1069" s="7">
        <v>0</v>
      </c>
    </row>
    <row r="1070" s="1" customFormat="1" ht="17" customHeight="1" spans="1:2">
      <c r="A1070" s="9" t="s">
        <v>815</v>
      </c>
      <c r="B1070" s="7">
        <v>0</v>
      </c>
    </row>
    <row r="1071" s="1" customFormat="1" ht="17" customHeight="1" spans="1:2">
      <c r="A1071" s="9" t="s">
        <v>816</v>
      </c>
      <c r="B1071" s="7">
        <v>0</v>
      </c>
    </row>
    <row r="1072" s="1" customFormat="1" ht="17" customHeight="1" spans="1:2">
      <c r="A1072" s="9" t="s">
        <v>817</v>
      </c>
      <c r="B1072" s="7">
        <v>0</v>
      </c>
    </row>
    <row r="1073" s="1" customFormat="1" ht="17" customHeight="1" spans="1:2">
      <c r="A1073" s="9" t="s">
        <v>818</v>
      </c>
      <c r="B1073" s="7">
        <v>108</v>
      </c>
    </row>
    <row r="1074" s="1" customFormat="1" ht="17" customHeight="1" spans="1:2">
      <c r="A1074" s="9" t="s">
        <v>819</v>
      </c>
      <c r="B1074" s="7">
        <v>0</v>
      </c>
    </row>
    <row r="1075" s="1" customFormat="1" ht="17" customHeight="1" spans="1:2">
      <c r="A1075" s="9" t="s">
        <v>820</v>
      </c>
      <c r="B1075" s="7">
        <v>15</v>
      </c>
    </row>
    <row r="1076" s="1" customFormat="1" ht="17" customHeight="1" spans="1:2">
      <c r="A1076" s="9" t="s">
        <v>821</v>
      </c>
      <c r="B1076" s="7">
        <v>0</v>
      </c>
    </row>
    <row r="1077" s="1" customFormat="1" ht="17" customHeight="1" spans="1:2">
      <c r="A1077" s="9" t="s">
        <v>766</v>
      </c>
      <c r="B1077" s="7">
        <v>0</v>
      </c>
    </row>
    <row r="1078" s="1" customFormat="1" ht="17" customHeight="1" spans="1:2">
      <c r="A1078" s="9" t="s">
        <v>822</v>
      </c>
      <c r="B1078" s="7">
        <v>0</v>
      </c>
    </row>
    <row r="1079" s="1" customFormat="1" ht="17" customHeight="1" spans="1:2">
      <c r="A1079" s="9" t="s">
        <v>823</v>
      </c>
      <c r="B1079" s="7">
        <v>230</v>
      </c>
    </row>
    <row r="1080" s="1" customFormat="1" ht="17" customHeight="1" spans="1:2">
      <c r="A1080" s="8" t="s">
        <v>824</v>
      </c>
      <c r="B1080" s="7">
        <f>SUM(B1081:B1086)</f>
        <v>1253</v>
      </c>
    </row>
    <row r="1081" s="1" customFormat="1" ht="17" customHeight="1" spans="1:2">
      <c r="A1081" s="9" t="s">
        <v>6</v>
      </c>
      <c r="B1081" s="7">
        <v>623</v>
      </c>
    </row>
    <row r="1082" s="1" customFormat="1" ht="17" customHeight="1" spans="1:2">
      <c r="A1082" s="9" t="s">
        <v>7</v>
      </c>
      <c r="B1082" s="7">
        <v>137</v>
      </c>
    </row>
    <row r="1083" s="1" customFormat="1" ht="17" customHeight="1" spans="1:2">
      <c r="A1083" s="9" t="s">
        <v>8</v>
      </c>
      <c r="B1083" s="7">
        <v>0</v>
      </c>
    </row>
    <row r="1084" s="1" customFormat="1" ht="17" customHeight="1" spans="1:2">
      <c r="A1084" s="9" t="s">
        <v>825</v>
      </c>
      <c r="B1084" s="7">
        <v>0</v>
      </c>
    </row>
    <row r="1085" s="1" customFormat="1" ht="17" customHeight="1" spans="1:2">
      <c r="A1085" s="9" t="s">
        <v>826</v>
      </c>
      <c r="B1085" s="7">
        <v>0</v>
      </c>
    </row>
    <row r="1086" s="1" customFormat="1" ht="17" customHeight="1" spans="1:2">
      <c r="A1086" s="9" t="s">
        <v>827</v>
      </c>
      <c r="B1086" s="7">
        <v>493</v>
      </c>
    </row>
    <row r="1087" s="1" customFormat="1" ht="17" customHeight="1" spans="1:2">
      <c r="A1087" s="8" t="s">
        <v>828</v>
      </c>
      <c r="B1087" s="7">
        <f>SUM(B1088:B1094)</f>
        <v>63372</v>
      </c>
    </row>
    <row r="1088" s="1" customFormat="1" ht="17" customHeight="1" spans="1:2">
      <c r="A1088" s="9" t="s">
        <v>6</v>
      </c>
      <c r="B1088" s="7">
        <v>0</v>
      </c>
    </row>
    <row r="1089" s="1" customFormat="1" ht="17" customHeight="1" spans="1:2">
      <c r="A1089" s="9" t="s">
        <v>7</v>
      </c>
      <c r="B1089" s="7">
        <v>0</v>
      </c>
    </row>
    <row r="1090" s="1" customFormat="1" ht="17" customHeight="1" spans="1:2">
      <c r="A1090" s="9" t="s">
        <v>8</v>
      </c>
      <c r="B1090" s="7">
        <v>0</v>
      </c>
    </row>
    <row r="1091" s="1" customFormat="1" ht="17" customHeight="1" spans="1:2">
      <c r="A1091" s="9" t="s">
        <v>829</v>
      </c>
      <c r="B1091" s="7">
        <v>0</v>
      </c>
    </row>
    <row r="1092" s="1" customFormat="1" ht="17" customHeight="1" spans="1:2">
      <c r="A1092" s="9" t="s">
        <v>830</v>
      </c>
      <c r="B1092" s="7">
        <v>36514</v>
      </c>
    </row>
    <row r="1093" s="1" customFormat="1" ht="17" customHeight="1" spans="1:2">
      <c r="A1093" s="9" t="s">
        <v>831</v>
      </c>
      <c r="B1093" s="7">
        <v>0</v>
      </c>
    </row>
    <row r="1094" s="1" customFormat="1" ht="17" customHeight="1" spans="1:2">
      <c r="A1094" s="9" t="s">
        <v>832</v>
      </c>
      <c r="B1094" s="7">
        <v>26858</v>
      </c>
    </row>
    <row r="1095" s="1" customFormat="1" ht="17" customHeight="1" spans="1:2">
      <c r="A1095" s="8" t="s">
        <v>833</v>
      </c>
      <c r="B1095" s="7">
        <f>SUM(B1096:B1100)</f>
        <v>14379</v>
      </c>
    </row>
    <row r="1096" s="1" customFormat="1" ht="17" customHeight="1" spans="1:2">
      <c r="A1096" s="9" t="s">
        <v>834</v>
      </c>
      <c r="B1096" s="7">
        <v>0</v>
      </c>
    </row>
    <row r="1097" s="1" customFormat="1" ht="17" customHeight="1" spans="1:2">
      <c r="A1097" s="9" t="s">
        <v>835</v>
      </c>
      <c r="B1097" s="7">
        <v>431</v>
      </c>
    </row>
    <row r="1098" s="1" customFormat="1" ht="17" customHeight="1" spans="1:2">
      <c r="A1098" s="9" t="s">
        <v>836</v>
      </c>
      <c r="B1098" s="7">
        <v>0</v>
      </c>
    </row>
    <row r="1099" s="1" customFormat="1" ht="17" customHeight="1" spans="1:2">
      <c r="A1099" s="9" t="s">
        <v>837</v>
      </c>
      <c r="B1099" s="7">
        <v>0</v>
      </c>
    </row>
    <row r="1100" s="1" customFormat="1" ht="17" customHeight="1" spans="1:2">
      <c r="A1100" s="9" t="s">
        <v>838</v>
      </c>
      <c r="B1100" s="7">
        <v>13948</v>
      </c>
    </row>
    <row r="1101" s="1" customFormat="1" ht="17" customHeight="1" spans="1:2">
      <c r="A1101" s="8" t="s">
        <v>839</v>
      </c>
      <c r="B1101" s="7">
        <f>SUM(B1102,B1112,B1118)</f>
        <v>26463</v>
      </c>
    </row>
    <row r="1102" s="1" customFormat="1" ht="17" customHeight="1" spans="1:2">
      <c r="A1102" s="8" t="s">
        <v>840</v>
      </c>
      <c r="B1102" s="7">
        <f>SUM(B1103:B1111)</f>
        <v>22059</v>
      </c>
    </row>
    <row r="1103" s="1" customFormat="1" ht="17" customHeight="1" spans="1:2">
      <c r="A1103" s="9" t="s">
        <v>6</v>
      </c>
      <c r="B1103" s="7">
        <v>4468</v>
      </c>
    </row>
    <row r="1104" s="1" customFormat="1" ht="17" customHeight="1" spans="1:2">
      <c r="A1104" s="9" t="s">
        <v>7</v>
      </c>
      <c r="B1104" s="7">
        <v>619</v>
      </c>
    </row>
    <row r="1105" s="1" customFormat="1" ht="17" customHeight="1" spans="1:2">
      <c r="A1105" s="9" t="s">
        <v>8</v>
      </c>
      <c r="B1105" s="7">
        <v>0</v>
      </c>
    </row>
    <row r="1106" s="1" customFormat="1" ht="17" customHeight="1" spans="1:2">
      <c r="A1106" s="9" t="s">
        <v>841</v>
      </c>
      <c r="B1106" s="7">
        <v>0</v>
      </c>
    </row>
    <row r="1107" s="1" customFormat="1" ht="17" customHeight="1" spans="1:2">
      <c r="A1107" s="9" t="s">
        <v>842</v>
      </c>
      <c r="B1107" s="7">
        <v>0</v>
      </c>
    </row>
    <row r="1108" s="1" customFormat="1" ht="17" customHeight="1" spans="1:2">
      <c r="A1108" s="9" t="s">
        <v>843</v>
      </c>
      <c r="B1108" s="7">
        <v>0</v>
      </c>
    </row>
    <row r="1109" s="1" customFormat="1" ht="17" customHeight="1" spans="1:2">
      <c r="A1109" s="9" t="s">
        <v>844</v>
      </c>
      <c r="B1109" s="7">
        <v>0</v>
      </c>
    </row>
    <row r="1110" s="1" customFormat="1" ht="17" customHeight="1" spans="1:2">
      <c r="A1110" s="9" t="s">
        <v>15</v>
      </c>
      <c r="B1110" s="7">
        <v>0</v>
      </c>
    </row>
    <row r="1111" s="1" customFormat="1" ht="17" customHeight="1" spans="1:2">
      <c r="A1111" s="9" t="s">
        <v>845</v>
      </c>
      <c r="B1111" s="7">
        <v>16972</v>
      </c>
    </row>
    <row r="1112" s="1" customFormat="1" ht="17" customHeight="1" spans="1:2">
      <c r="A1112" s="8" t="s">
        <v>846</v>
      </c>
      <c r="B1112" s="7">
        <f>SUM(B1113:B1117)</f>
        <v>3224</v>
      </c>
    </row>
    <row r="1113" s="1" customFormat="1" ht="17" customHeight="1" spans="1:2">
      <c r="A1113" s="9" t="s">
        <v>6</v>
      </c>
      <c r="B1113" s="7">
        <v>0</v>
      </c>
    </row>
    <row r="1114" s="1" customFormat="1" ht="17" customHeight="1" spans="1:2">
      <c r="A1114" s="9" t="s">
        <v>7</v>
      </c>
      <c r="B1114" s="7">
        <v>0</v>
      </c>
    </row>
    <row r="1115" s="1" customFormat="1" ht="17" customHeight="1" spans="1:2">
      <c r="A1115" s="9" t="s">
        <v>8</v>
      </c>
      <c r="B1115" s="7">
        <v>0</v>
      </c>
    </row>
    <row r="1116" s="1" customFormat="1" ht="17" customHeight="1" spans="1:2">
      <c r="A1116" s="9" t="s">
        <v>847</v>
      </c>
      <c r="B1116" s="7">
        <v>0</v>
      </c>
    </row>
    <row r="1117" s="1" customFormat="1" ht="17" customHeight="1" spans="1:2">
      <c r="A1117" s="9" t="s">
        <v>848</v>
      </c>
      <c r="B1117" s="7">
        <v>3224</v>
      </c>
    </row>
    <row r="1118" s="1" customFormat="1" ht="17" customHeight="1" spans="1:2">
      <c r="A1118" s="8" t="s">
        <v>849</v>
      </c>
      <c r="B1118" s="7">
        <f>SUM(B1119:B1120)</f>
        <v>1180</v>
      </c>
    </row>
    <row r="1119" s="1" customFormat="1" ht="17" customHeight="1" spans="1:2">
      <c r="A1119" s="9" t="s">
        <v>850</v>
      </c>
      <c r="B1119" s="7">
        <v>50</v>
      </c>
    </row>
    <row r="1120" s="1" customFormat="1" ht="17" customHeight="1" spans="1:2">
      <c r="A1120" s="9" t="s">
        <v>851</v>
      </c>
      <c r="B1120" s="7">
        <v>1130</v>
      </c>
    </row>
    <row r="1121" s="1" customFormat="1" ht="17" customHeight="1" spans="1:2">
      <c r="A1121" s="8" t="s">
        <v>852</v>
      </c>
      <c r="B1121" s="7">
        <f>SUM(B1122,B1129,B1139,B1145,B1148)</f>
        <v>2378</v>
      </c>
    </row>
    <row r="1122" s="1" customFormat="1" ht="17" customHeight="1" spans="1:2">
      <c r="A1122" s="8" t="s">
        <v>853</v>
      </c>
      <c r="B1122" s="7">
        <f>SUM(B1123:B1128)</f>
        <v>370</v>
      </c>
    </row>
    <row r="1123" s="1" customFormat="1" ht="17" customHeight="1" spans="1:2">
      <c r="A1123" s="9" t="s">
        <v>6</v>
      </c>
      <c r="B1123" s="7">
        <v>144</v>
      </c>
    </row>
    <row r="1124" s="1" customFormat="1" ht="17" customHeight="1" spans="1:2">
      <c r="A1124" s="9" t="s">
        <v>7</v>
      </c>
      <c r="B1124" s="7">
        <v>95</v>
      </c>
    </row>
    <row r="1125" s="1" customFormat="1" ht="17" customHeight="1" spans="1:2">
      <c r="A1125" s="9" t="s">
        <v>8</v>
      </c>
      <c r="B1125" s="7">
        <v>0</v>
      </c>
    </row>
    <row r="1126" s="1" customFormat="1" ht="17" customHeight="1" spans="1:2">
      <c r="A1126" s="9" t="s">
        <v>854</v>
      </c>
      <c r="B1126" s="7">
        <v>0</v>
      </c>
    </row>
    <row r="1127" s="1" customFormat="1" ht="17" customHeight="1" spans="1:2">
      <c r="A1127" s="9" t="s">
        <v>15</v>
      </c>
      <c r="B1127" s="7">
        <v>0</v>
      </c>
    </row>
    <row r="1128" s="1" customFormat="1" ht="17" customHeight="1" spans="1:2">
      <c r="A1128" s="9" t="s">
        <v>855</v>
      </c>
      <c r="B1128" s="7">
        <v>131</v>
      </c>
    </row>
    <row r="1129" s="1" customFormat="1" ht="17" customHeight="1" spans="1:2">
      <c r="A1129" s="8" t="s">
        <v>856</v>
      </c>
      <c r="B1129" s="7">
        <f>SUM(B1130:B1138)</f>
        <v>135</v>
      </c>
    </row>
    <row r="1130" s="1" customFormat="1" ht="17" customHeight="1" spans="1:2">
      <c r="A1130" s="9" t="s">
        <v>857</v>
      </c>
      <c r="B1130" s="7">
        <v>0</v>
      </c>
    </row>
    <row r="1131" s="1" customFormat="1" ht="17" customHeight="1" spans="1:2">
      <c r="A1131" s="9" t="s">
        <v>858</v>
      </c>
      <c r="B1131" s="7">
        <v>0</v>
      </c>
    </row>
    <row r="1132" s="1" customFormat="1" ht="17" customHeight="1" spans="1:2">
      <c r="A1132" s="9" t="s">
        <v>859</v>
      </c>
      <c r="B1132" s="7">
        <v>0</v>
      </c>
    </row>
    <row r="1133" s="1" customFormat="1" ht="17" customHeight="1" spans="1:2">
      <c r="A1133" s="9" t="s">
        <v>860</v>
      </c>
      <c r="B1133" s="7">
        <v>0</v>
      </c>
    </row>
    <row r="1134" s="1" customFormat="1" ht="17" customHeight="1" spans="1:2">
      <c r="A1134" s="9" t="s">
        <v>861</v>
      </c>
      <c r="B1134" s="7">
        <v>0</v>
      </c>
    </row>
    <row r="1135" s="1" customFormat="1" ht="17" customHeight="1" spans="1:2">
      <c r="A1135" s="9" t="s">
        <v>862</v>
      </c>
      <c r="B1135" s="7">
        <v>0</v>
      </c>
    </row>
    <row r="1136" s="1" customFormat="1" ht="17" customHeight="1" spans="1:2">
      <c r="A1136" s="9" t="s">
        <v>863</v>
      </c>
      <c r="B1136" s="7">
        <v>0</v>
      </c>
    </row>
    <row r="1137" s="1" customFormat="1" ht="17" customHeight="1" spans="1:2">
      <c r="A1137" s="9" t="s">
        <v>864</v>
      </c>
      <c r="B1137" s="7">
        <v>0</v>
      </c>
    </row>
    <row r="1138" s="1" customFormat="1" ht="17" customHeight="1" spans="1:2">
      <c r="A1138" s="9" t="s">
        <v>865</v>
      </c>
      <c r="B1138" s="7">
        <v>135</v>
      </c>
    </row>
    <row r="1139" s="1" customFormat="1" ht="17" customHeight="1" spans="1:2">
      <c r="A1139" s="8" t="s">
        <v>866</v>
      </c>
      <c r="B1139" s="7">
        <f>SUM(B1140:B1144)</f>
        <v>1401</v>
      </c>
    </row>
    <row r="1140" s="1" customFormat="1" ht="17" customHeight="1" spans="1:2">
      <c r="A1140" s="9" t="s">
        <v>867</v>
      </c>
      <c r="B1140" s="7">
        <v>0</v>
      </c>
    </row>
    <row r="1141" s="1" customFormat="1" ht="17" customHeight="1" spans="1:2">
      <c r="A1141" s="9" t="s">
        <v>868</v>
      </c>
      <c r="B1141" s="7">
        <v>0</v>
      </c>
    </row>
    <row r="1142" s="1" customFormat="1" ht="17" customHeight="1" spans="1:2">
      <c r="A1142" s="9" t="s">
        <v>869</v>
      </c>
      <c r="B1142" s="7">
        <v>0</v>
      </c>
    </row>
    <row r="1143" s="1" customFormat="1" ht="17" customHeight="1" spans="1:2">
      <c r="A1143" s="9" t="s">
        <v>870</v>
      </c>
      <c r="B1143" s="7">
        <v>0</v>
      </c>
    </row>
    <row r="1144" s="1" customFormat="1" ht="17" customHeight="1" spans="1:2">
      <c r="A1144" s="9" t="s">
        <v>871</v>
      </c>
      <c r="B1144" s="7">
        <v>1401</v>
      </c>
    </row>
    <row r="1145" s="1" customFormat="1" ht="17" customHeight="1" spans="1:2">
      <c r="A1145" s="8" t="s">
        <v>872</v>
      </c>
      <c r="B1145" s="7">
        <f>SUM(B1146:B1147)</f>
        <v>0</v>
      </c>
    </row>
    <row r="1146" s="1" customFormat="1" ht="17" customHeight="1" spans="1:2">
      <c r="A1146" s="9" t="s">
        <v>873</v>
      </c>
      <c r="B1146" s="7">
        <v>0</v>
      </c>
    </row>
    <row r="1147" s="1" customFormat="1" ht="17" customHeight="1" spans="1:2">
      <c r="A1147" s="9" t="s">
        <v>874</v>
      </c>
      <c r="B1147" s="7">
        <v>0</v>
      </c>
    </row>
    <row r="1148" s="1" customFormat="1" ht="17" customHeight="1" spans="1:2">
      <c r="A1148" s="8" t="s">
        <v>875</v>
      </c>
      <c r="B1148" s="7">
        <f>SUM(B1149:B1150)</f>
        <v>472</v>
      </c>
    </row>
    <row r="1149" s="1" customFormat="1" ht="17" customHeight="1" spans="1:2">
      <c r="A1149" s="9" t="s">
        <v>876</v>
      </c>
      <c r="B1149" s="7">
        <v>0</v>
      </c>
    </row>
    <row r="1150" s="1" customFormat="1" ht="17" customHeight="1" spans="1:2">
      <c r="A1150" s="9" t="s">
        <v>877</v>
      </c>
      <c r="B1150" s="7">
        <v>472</v>
      </c>
    </row>
    <row r="1151" s="1" customFormat="1" ht="17" customHeight="1" spans="1:2">
      <c r="A1151" s="8" t="s">
        <v>878</v>
      </c>
      <c r="B1151" s="7">
        <f>SUM(B1152:B1160)</f>
        <v>0</v>
      </c>
    </row>
    <row r="1152" s="1" customFormat="1" ht="17" customHeight="1" spans="1:2">
      <c r="A1152" s="8" t="s">
        <v>879</v>
      </c>
      <c r="B1152" s="7">
        <v>0</v>
      </c>
    </row>
    <row r="1153" s="1" customFormat="1" ht="17" customHeight="1" spans="1:2">
      <c r="A1153" s="8" t="s">
        <v>880</v>
      </c>
      <c r="B1153" s="7">
        <v>0</v>
      </c>
    </row>
    <row r="1154" s="1" customFormat="1" ht="17" customHeight="1" spans="1:2">
      <c r="A1154" s="8" t="s">
        <v>881</v>
      </c>
      <c r="B1154" s="7">
        <v>0</v>
      </c>
    </row>
    <row r="1155" s="1" customFormat="1" ht="17" customHeight="1" spans="1:2">
      <c r="A1155" s="8" t="s">
        <v>882</v>
      </c>
      <c r="B1155" s="7">
        <v>0</v>
      </c>
    </row>
    <row r="1156" s="1" customFormat="1" ht="17" customHeight="1" spans="1:2">
      <c r="A1156" s="8" t="s">
        <v>883</v>
      </c>
      <c r="B1156" s="7">
        <v>0</v>
      </c>
    </row>
    <row r="1157" s="1" customFormat="1" ht="17" customHeight="1" spans="1:2">
      <c r="A1157" s="8" t="s">
        <v>884</v>
      </c>
      <c r="B1157" s="7">
        <v>0</v>
      </c>
    </row>
    <row r="1158" s="1" customFormat="1" ht="17" customHeight="1" spans="1:2">
      <c r="A1158" s="8" t="s">
        <v>885</v>
      </c>
      <c r="B1158" s="7">
        <v>0</v>
      </c>
    </row>
    <row r="1159" s="1" customFormat="1" ht="17" customHeight="1" spans="1:2">
      <c r="A1159" s="8" t="s">
        <v>886</v>
      </c>
      <c r="B1159" s="7">
        <v>0</v>
      </c>
    </row>
    <row r="1160" s="1" customFormat="1" ht="17" customHeight="1" spans="1:2">
      <c r="A1160" s="8" t="s">
        <v>887</v>
      </c>
      <c r="B1160" s="7">
        <v>0</v>
      </c>
    </row>
    <row r="1161" s="1" customFormat="1" ht="17" customHeight="1" spans="1:2">
      <c r="A1161" s="8" t="s">
        <v>888</v>
      </c>
      <c r="B1161" s="7">
        <f>SUM(B1162,B1189,B1204)</f>
        <v>94858</v>
      </c>
    </row>
    <row r="1162" s="1" customFormat="1" ht="17" customHeight="1" spans="1:2">
      <c r="A1162" s="8" t="s">
        <v>889</v>
      </c>
      <c r="B1162" s="7">
        <f>SUM(B1163:B1188)</f>
        <v>93450</v>
      </c>
    </row>
    <row r="1163" s="1" customFormat="1" ht="17" customHeight="1" spans="1:2">
      <c r="A1163" s="9" t="s">
        <v>6</v>
      </c>
      <c r="B1163" s="7">
        <v>29220</v>
      </c>
    </row>
    <row r="1164" s="1" customFormat="1" ht="17" customHeight="1" spans="1:2">
      <c r="A1164" s="9" t="s">
        <v>7</v>
      </c>
      <c r="B1164" s="7">
        <v>11734</v>
      </c>
    </row>
    <row r="1165" s="1" customFormat="1" ht="17" customHeight="1" spans="1:2">
      <c r="A1165" s="9" t="s">
        <v>8</v>
      </c>
      <c r="B1165" s="7">
        <v>0</v>
      </c>
    </row>
    <row r="1166" s="1" customFormat="1" ht="17" customHeight="1" spans="1:2">
      <c r="A1166" s="9" t="s">
        <v>890</v>
      </c>
      <c r="B1166" s="7">
        <v>1899</v>
      </c>
    </row>
    <row r="1167" s="1" customFormat="1" ht="17" customHeight="1" spans="1:2">
      <c r="A1167" s="9" t="s">
        <v>891</v>
      </c>
      <c r="B1167" s="7">
        <v>6316</v>
      </c>
    </row>
    <row r="1168" s="1" customFormat="1" ht="17" customHeight="1" spans="1:2">
      <c r="A1168" s="9" t="s">
        <v>892</v>
      </c>
      <c r="B1168" s="7">
        <v>0</v>
      </c>
    </row>
    <row r="1169" s="1" customFormat="1" ht="17" customHeight="1" spans="1:2">
      <c r="A1169" s="9" t="s">
        <v>893</v>
      </c>
      <c r="B1169" s="7">
        <v>60</v>
      </c>
    </row>
    <row r="1170" s="1" customFormat="1" ht="17" customHeight="1" spans="1:2">
      <c r="A1170" s="9" t="s">
        <v>894</v>
      </c>
      <c r="B1170" s="7">
        <v>3784</v>
      </c>
    </row>
    <row r="1171" s="1" customFormat="1" ht="17" customHeight="1" spans="1:2">
      <c r="A1171" s="9" t="s">
        <v>895</v>
      </c>
      <c r="B1171" s="7">
        <v>801</v>
      </c>
    </row>
    <row r="1172" s="1" customFormat="1" ht="17" customHeight="1" spans="1:2">
      <c r="A1172" s="9" t="s">
        <v>896</v>
      </c>
      <c r="B1172" s="7">
        <v>0</v>
      </c>
    </row>
    <row r="1173" s="1" customFormat="1" ht="17" customHeight="1" spans="1:2">
      <c r="A1173" s="9" t="s">
        <v>897</v>
      </c>
      <c r="B1173" s="7">
        <v>765</v>
      </c>
    </row>
    <row r="1174" s="1" customFormat="1" ht="17" customHeight="1" spans="1:2">
      <c r="A1174" s="9" t="s">
        <v>898</v>
      </c>
      <c r="B1174" s="7">
        <v>0</v>
      </c>
    </row>
    <row r="1175" s="1" customFormat="1" ht="17" customHeight="1" spans="1:2">
      <c r="A1175" s="9" t="s">
        <v>899</v>
      </c>
      <c r="B1175" s="7">
        <v>0</v>
      </c>
    </row>
    <row r="1176" s="1" customFormat="1" ht="17" customHeight="1" spans="1:2">
      <c r="A1176" s="9" t="s">
        <v>900</v>
      </c>
      <c r="B1176" s="7">
        <v>0</v>
      </c>
    </row>
    <row r="1177" s="1" customFormat="1" ht="17" customHeight="1" spans="1:2">
      <c r="A1177" s="9" t="s">
        <v>901</v>
      </c>
      <c r="B1177" s="7">
        <v>0</v>
      </c>
    </row>
    <row r="1178" s="1" customFormat="1" ht="17" customHeight="1" spans="1:2">
      <c r="A1178" s="9" t="s">
        <v>902</v>
      </c>
      <c r="B1178" s="7">
        <v>0</v>
      </c>
    </row>
    <row r="1179" s="1" customFormat="1" ht="17" customHeight="1" spans="1:2">
      <c r="A1179" s="9" t="s">
        <v>903</v>
      </c>
      <c r="B1179" s="7">
        <v>0</v>
      </c>
    </row>
    <row r="1180" s="1" customFormat="1" ht="17" customHeight="1" spans="1:2">
      <c r="A1180" s="9" t="s">
        <v>904</v>
      </c>
      <c r="B1180" s="7">
        <v>0</v>
      </c>
    </row>
    <row r="1181" s="1" customFormat="1" ht="17" customHeight="1" spans="1:2">
      <c r="A1181" s="9" t="s">
        <v>905</v>
      </c>
      <c r="B1181" s="7">
        <v>0</v>
      </c>
    </row>
    <row r="1182" s="1" customFormat="1" ht="17" customHeight="1" spans="1:2">
      <c r="A1182" s="9" t="s">
        <v>906</v>
      </c>
      <c r="B1182" s="7">
        <v>0</v>
      </c>
    </row>
    <row r="1183" s="1" customFormat="1" ht="17" customHeight="1" spans="1:2">
      <c r="A1183" s="9" t="s">
        <v>907</v>
      </c>
      <c r="B1183" s="7">
        <v>0</v>
      </c>
    </row>
    <row r="1184" s="1" customFormat="1" ht="17" customHeight="1" spans="1:2">
      <c r="A1184" s="9" t="s">
        <v>908</v>
      </c>
      <c r="B1184" s="7">
        <v>0</v>
      </c>
    </row>
    <row r="1185" s="1" customFormat="1" ht="17" customHeight="1" spans="1:2">
      <c r="A1185" s="9" t="s">
        <v>909</v>
      </c>
      <c r="B1185" s="7">
        <v>0</v>
      </c>
    </row>
    <row r="1186" s="1" customFormat="1" ht="17" customHeight="1" spans="1:2">
      <c r="A1186" s="9" t="s">
        <v>910</v>
      </c>
      <c r="B1186" s="7">
        <v>0</v>
      </c>
    </row>
    <row r="1187" s="1" customFormat="1" ht="17" customHeight="1" spans="1:2">
      <c r="A1187" s="9" t="s">
        <v>15</v>
      </c>
      <c r="B1187" s="7">
        <v>4609</v>
      </c>
    </row>
    <row r="1188" s="1" customFormat="1" ht="17" customHeight="1" spans="1:2">
      <c r="A1188" s="9" t="s">
        <v>911</v>
      </c>
      <c r="B1188" s="7">
        <v>34262</v>
      </c>
    </row>
    <row r="1189" s="1" customFormat="1" ht="17" customHeight="1" spans="1:2">
      <c r="A1189" s="8" t="s">
        <v>912</v>
      </c>
      <c r="B1189" s="7">
        <f>SUM(B1190:B1203)</f>
        <v>1408</v>
      </c>
    </row>
    <row r="1190" s="1" customFormat="1" ht="17" customHeight="1" spans="1:2">
      <c r="A1190" s="9" t="s">
        <v>6</v>
      </c>
      <c r="B1190" s="7">
        <v>227</v>
      </c>
    </row>
    <row r="1191" s="1" customFormat="1" ht="17" customHeight="1" spans="1:2">
      <c r="A1191" s="9" t="s">
        <v>7</v>
      </c>
      <c r="B1191" s="7">
        <v>157</v>
      </c>
    </row>
    <row r="1192" s="1" customFormat="1" ht="17" customHeight="1" spans="1:2">
      <c r="A1192" s="9" t="s">
        <v>8</v>
      </c>
      <c r="B1192" s="7">
        <v>0</v>
      </c>
    </row>
    <row r="1193" s="1" customFormat="1" ht="17" customHeight="1" spans="1:2">
      <c r="A1193" s="9" t="s">
        <v>913</v>
      </c>
      <c r="B1193" s="7">
        <v>101</v>
      </c>
    </row>
    <row r="1194" s="1" customFormat="1" ht="17" customHeight="1" spans="1:2">
      <c r="A1194" s="9" t="s">
        <v>914</v>
      </c>
      <c r="B1194" s="7">
        <v>0</v>
      </c>
    </row>
    <row r="1195" s="1" customFormat="1" ht="17" customHeight="1" spans="1:2">
      <c r="A1195" s="9" t="s">
        <v>915</v>
      </c>
      <c r="B1195" s="7">
        <v>0</v>
      </c>
    </row>
    <row r="1196" s="1" customFormat="1" ht="17" customHeight="1" spans="1:2">
      <c r="A1196" s="9" t="s">
        <v>916</v>
      </c>
      <c r="B1196" s="7">
        <v>33</v>
      </c>
    </row>
    <row r="1197" s="1" customFormat="1" ht="17" customHeight="1" spans="1:2">
      <c r="A1197" s="9" t="s">
        <v>917</v>
      </c>
      <c r="B1197" s="7">
        <v>186</v>
      </c>
    </row>
    <row r="1198" s="1" customFormat="1" ht="17" customHeight="1" spans="1:2">
      <c r="A1198" s="9" t="s">
        <v>918</v>
      </c>
      <c r="B1198" s="7">
        <v>186</v>
      </c>
    </row>
    <row r="1199" s="1" customFormat="1" ht="17" customHeight="1" spans="1:2">
      <c r="A1199" s="9" t="s">
        <v>919</v>
      </c>
      <c r="B1199" s="7">
        <v>360</v>
      </c>
    </row>
    <row r="1200" s="1" customFormat="1" ht="17" customHeight="1" spans="1:2">
      <c r="A1200" s="9" t="s">
        <v>920</v>
      </c>
      <c r="B1200" s="7">
        <v>0</v>
      </c>
    </row>
    <row r="1201" s="1" customFormat="1" ht="17" customHeight="1" spans="1:2">
      <c r="A1201" s="9" t="s">
        <v>921</v>
      </c>
      <c r="B1201" s="7">
        <v>0</v>
      </c>
    </row>
    <row r="1202" s="1" customFormat="1" ht="17" customHeight="1" spans="1:2">
      <c r="A1202" s="9" t="s">
        <v>922</v>
      </c>
      <c r="B1202" s="7">
        <v>0</v>
      </c>
    </row>
    <row r="1203" s="1" customFormat="1" ht="17" customHeight="1" spans="1:2">
      <c r="A1203" s="9" t="s">
        <v>923</v>
      </c>
      <c r="B1203" s="7">
        <v>158</v>
      </c>
    </row>
    <row r="1204" s="1" customFormat="1" ht="17" customHeight="1" spans="1:2">
      <c r="A1204" s="8" t="s">
        <v>924</v>
      </c>
      <c r="B1204" s="7">
        <f>B1205</f>
        <v>0</v>
      </c>
    </row>
    <row r="1205" s="1" customFormat="1" ht="17" customHeight="1" spans="1:2">
      <c r="A1205" s="9" t="s">
        <v>925</v>
      </c>
      <c r="B1205" s="7">
        <v>0</v>
      </c>
    </row>
    <row r="1206" s="1" customFormat="1" ht="17" customHeight="1" spans="1:2">
      <c r="A1206" s="8" t="s">
        <v>926</v>
      </c>
      <c r="B1206" s="7">
        <f>SUM(B1207,B1218,B1222)</f>
        <v>213357</v>
      </c>
    </row>
    <row r="1207" s="1" customFormat="1" ht="17" customHeight="1" spans="1:2">
      <c r="A1207" s="8" t="s">
        <v>927</v>
      </c>
      <c r="B1207" s="7">
        <f>SUM(B1208:B1217)</f>
        <v>150655</v>
      </c>
    </row>
    <row r="1208" s="1" customFormat="1" ht="17" customHeight="1" spans="1:2">
      <c r="A1208" s="9" t="s">
        <v>928</v>
      </c>
      <c r="B1208" s="7">
        <v>964</v>
      </c>
    </row>
    <row r="1209" s="1" customFormat="1" ht="17" customHeight="1" spans="1:2">
      <c r="A1209" s="9" t="s">
        <v>929</v>
      </c>
      <c r="B1209" s="7">
        <v>550</v>
      </c>
    </row>
    <row r="1210" s="1" customFormat="1" ht="17" customHeight="1" spans="1:2">
      <c r="A1210" s="9" t="s">
        <v>930</v>
      </c>
      <c r="B1210" s="7">
        <v>49339</v>
      </c>
    </row>
    <row r="1211" s="1" customFormat="1" ht="17" customHeight="1" spans="1:2">
      <c r="A1211" s="9" t="s">
        <v>931</v>
      </c>
      <c r="B1211" s="7">
        <v>0</v>
      </c>
    </row>
    <row r="1212" s="1" customFormat="1" ht="17" customHeight="1" spans="1:2">
      <c r="A1212" s="9" t="s">
        <v>932</v>
      </c>
      <c r="B1212" s="7">
        <v>15043</v>
      </c>
    </row>
    <row r="1213" s="1" customFormat="1" ht="17" customHeight="1" spans="1:2">
      <c r="A1213" s="9" t="s">
        <v>933</v>
      </c>
      <c r="B1213" s="7">
        <v>5785</v>
      </c>
    </row>
    <row r="1214" s="1" customFormat="1" ht="17" customHeight="1" spans="1:2">
      <c r="A1214" s="9" t="s">
        <v>934</v>
      </c>
      <c r="B1214" s="7">
        <v>1015</v>
      </c>
    </row>
    <row r="1215" s="1" customFormat="1" ht="17" customHeight="1" spans="1:2">
      <c r="A1215" s="9" t="s">
        <v>935</v>
      </c>
      <c r="B1215" s="7">
        <v>52676</v>
      </c>
    </row>
    <row r="1216" s="1" customFormat="1" ht="17" customHeight="1" spans="1:2">
      <c r="A1216" s="9" t="s">
        <v>936</v>
      </c>
      <c r="B1216" s="7">
        <v>0</v>
      </c>
    </row>
    <row r="1217" s="1" customFormat="1" ht="17" customHeight="1" spans="1:2">
      <c r="A1217" s="9" t="s">
        <v>937</v>
      </c>
      <c r="B1217" s="7">
        <v>25283</v>
      </c>
    </row>
    <row r="1218" s="1" customFormat="1" ht="17" customHeight="1" spans="1:2">
      <c r="A1218" s="8" t="s">
        <v>938</v>
      </c>
      <c r="B1218" s="7">
        <f>SUM(B1219:B1221)</f>
        <v>58469</v>
      </c>
    </row>
    <row r="1219" s="1" customFormat="1" ht="17" customHeight="1" spans="1:2">
      <c r="A1219" s="9" t="s">
        <v>939</v>
      </c>
      <c r="B1219" s="7">
        <v>58469</v>
      </c>
    </row>
    <row r="1220" s="1" customFormat="1" ht="17" customHeight="1" spans="1:2">
      <c r="A1220" s="9" t="s">
        <v>940</v>
      </c>
      <c r="B1220" s="7">
        <v>0</v>
      </c>
    </row>
    <row r="1221" s="1" customFormat="1" ht="17" customHeight="1" spans="1:2">
      <c r="A1221" s="9" t="s">
        <v>941</v>
      </c>
      <c r="B1221" s="7">
        <v>0</v>
      </c>
    </row>
    <row r="1222" s="1" customFormat="1" ht="17" customHeight="1" spans="1:2">
      <c r="A1222" s="8" t="s">
        <v>942</v>
      </c>
      <c r="B1222" s="7">
        <f>SUM(B1223:B1225)</f>
        <v>4233</v>
      </c>
    </row>
    <row r="1223" s="1" customFormat="1" ht="17" customHeight="1" spans="1:2">
      <c r="A1223" s="9" t="s">
        <v>943</v>
      </c>
      <c r="B1223" s="7">
        <v>0</v>
      </c>
    </row>
    <row r="1224" s="1" customFormat="1" ht="17" customHeight="1" spans="1:2">
      <c r="A1224" s="9" t="s">
        <v>944</v>
      </c>
      <c r="B1224" s="7">
        <v>2940</v>
      </c>
    </row>
    <row r="1225" s="1" customFormat="1" ht="17" customHeight="1" spans="1:2">
      <c r="A1225" s="9" t="s">
        <v>945</v>
      </c>
      <c r="B1225" s="7">
        <v>1293</v>
      </c>
    </row>
    <row r="1226" s="1" customFormat="1" ht="17" customHeight="1" spans="1:2">
      <c r="A1226" s="8" t="s">
        <v>946</v>
      </c>
      <c r="B1226" s="7">
        <f>SUM(B1227,B1242,B1256,B1261,B1267)</f>
        <v>34146</v>
      </c>
    </row>
    <row r="1227" s="1" customFormat="1" ht="17" customHeight="1" spans="1:2">
      <c r="A1227" s="8" t="s">
        <v>947</v>
      </c>
      <c r="B1227" s="7">
        <f>SUM(B1228:B1241)</f>
        <v>15577</v>
      </c>
    </row>
    <row r="1228" s="1" customFormat="1" ht="17" customHeight="1" spans="1:2">
      <c r="A1228" s="9" t="s">
        <v>6</v>
      </c>
      <c r="B1228" s="7">
        <v>1054</v>
      </c>
    </row>
    <row r="1229" s="1" customFormat="1" ht="17" customHeight="1" spans="1:2">
      <c r="A1229" s="9" t="s">
        <v>7</v>
      </c>
      <c r="B1229" s="7">
        <v>382</v>
      </c>
    </row>
    <row r="1230" s="1" customFormat="1" ht="17" customHeight="1" spans="1:2">
      <c r="A1230" s="9" t="s">
        <v>8</v>
      </c>
      <c r="B1230" s="7">
        <v>0</v>
      </c>
    </row>
    <row r="1231" s="1" customFormat="1" ht="17" customHeight="1" spans="1:2">
      <c r="A1231" s="9" t="s">
        <v>948</v>
      </c>
      <c r="B1231" s="7">
        <v>0</v>
      </c>
    </row>
    <row r="1232" s="1" customFormat="1" ht="17" customHeight="1" spans="1:2">
      <c r="A1232" s="9" t="s">
        <v>949</v>
      </c>
      <c r="B1232" s="7">
        <v>0</v>
      </c>
    </row>
    <row r="1233" s="1" customFormat="1" ht="17" customHeight="1" spans="1:2">
      <c r="A1233" s="9" t="s">
        <v>950</v>
      </c>
      <c r="B1233" s="7">
        <v>0</v>
      </c>
    </row>
    <row r="1234" s="1" customFormat="1" ht="17" customHeight="1" spans="1:2">
      <c r="A1234" s="9" t="s">
        <v>951</v>
      </c>
      <c r="B1234" s="7">
        <v>0</v>
      </c>
    </row>
    <row r="1235" s="1" customFormat="1" ht="17" customHeight="1" spans="1:2">
      <c r="A1235" s="9" t="s">
        <v>952</v>
      </c>
      <c r="B1235" s="7">
        <v>0</v>
      </c>
    </row>
    <row r="1236" s="1" customFormat="1" ht="17" customHeight="1" spans="1:2">
      <c r="A1236" s="9" t="s">
        <v>953</v>
      </c>
      <c r="B1236" s="7">
        <v>0</v>
      </c>
    </row>
    <row r="1237" s="1" customFormat="1" ht="17" customHeight="1" spans="1:2">
      <c r="A1237" s="9" t="s">
        <v>954</v>
      </c>
      <c r="B1237" s="7">
        <v>400</v>
      </c>
    </row>
    <row r="1238" s="1" customFormat="1" ht="17" customHeight="1" spans="1:2">
      <c r="A1238" s="9" t="s">
        <v>955</v>
      </c>
      <c r="B1238" s="7">
        <v>1543</v>
      </c>
    </row>
    <row r="1239" s="1" customFormat="1" ht="17" customHeight="1" spans="1:2">
      <c r="A1239" s="9" t="s">
        <v>956</v>
      </c>
      <c r="B1239" s="7">
        <v>0</v>
      </c>
    </row>
    <row r="1240" s="1" customFormat="1" ht="17" customHeight="1" spans="1:2">
      <c r="A1240" s="9" t="s">
        <v>15</v>
      </c>
      <c r="B1240" s="7">
        <v>190</v>
      </c>
    </row>
    <row r="1241" s="1" customFormat="1" ht="17" customHeight="1" spans="1:2">
      <c r="A1241" s="9" t="s">
        <v>957</v>
      </c>
      <c r="B1241" s="7">
        <v>12008</v>
      </c>
    </row>
    <row r="1242" s="1" customFormat="1" ht="17" customHeight="1" spans="1:2">
      <c r="A1242" s="8" t="s">
        <v>958</v>
      </c>
      <c r="B1242" s="7">
        <f>SUM(B1243:B1255)</f>
        <v>450</v>
      </c>
    </row>
    <row r="1243" s="1" customFormat="1" ht="17" customHeight="1" spans="1:2">
      <c r="A1243" s="9" t="s">
        <v>6</v>
      </c>
      <c r="B1243" s="7">
        <v>94</v>
      </c>
    </row>
    <row r="1244" s="1" customFormat="1" ht="17" customHeight="1" spans="1:2">
      <c r="A1244" s="9" t="s">
        <v>7</v>
      </c>
      <c r="B1244" s="7">
        <v>0</v>
      </c>
    </row>
    <row r="1245" s="1" customFormat="1" ht="17" customHeight="1" spans="1:2">
      <c r="A1245" s="9" t="s">
        <v>8</v>
      </c>
      <c r="B1245" s="7">
        <v>0</v>
      </c>
    </row>
    <row r="1246" s="1" customFormat="1" ht="17" customHeight="1" spans="1:2">
      <c r="A1246" s="9" t="s">
        <v>959</v>
      </c>
      <c r="B1246" s="7">
        <v>0</v>
      </c>
    </row>
    <row r="1247" s="1" customFormat="1" ht="17" customHeight="1" spans="1:2">
      <c r="A1247" s="9" t="s">
        <v>960</v>
      </c>
      <c r="B1247" s="7">
        <v>0</v>
      </c>
    </row>
    <row r="1248" s="1" customFormat="1" ht="17" customHeight="1" spans="1:2">
      <c r="A1248" s="9" t="s">
        <v>961</v>
      </c>
      <c r="B1248" s="7">
        <v>0</v>
      </c>
    </row>
    <row r="1249" s="1" customFormat="1" ht="17" customHeight="1" spans="1:2">
      <c r="A1249" s="9" t="s">
        <v>962</v>
      </c>
      <c r="B1249" s="7">
        <v>0</v>
      </c>
    </row>
    <row r="1250" s="1" customFormat="1" ht="17" customHeight="1" spans="1:2">
      <c r="A1250" s="9" t="s">
        <v>963</v>
      </c>
      <c r="B1250" s="7">
        <v>0</v>
      </c>
    </row>
    <row r="1251" s="1" customFormat="1" ht="17" customHeight="1" spans="1:2">
      <c r="A1251" s="9" t="s">
        <v>964</v>
      </c>
      <c r="B1251" s="7">
        <v>0</v>
      </c>
    </row>
    <row r="1252" s="1" customFormat="1" ht="17" customHeight="1" spans="1:2">
      <c r="A1252" s="9" t="s">
        <v>965</v>
      </c>
      <c r="B1252" s="7">
        <v>0</v>
      </c>
    </row>
    <row r="1253" s="1" customFormat="1" ht="17" customHeight="1" spans="1:2">
      <c r="A1253" s="9" t="s">
        <v>966</v>
      </c>
      <c r="B1253" s="7">
        <v>0</v>
      </c>
    </row>
    <row r="1254" s="1" customFormat="1" ht="17" customHeight="1" spans="1:2">
      <c r="A1254" s="9" t="s">
        <v>15</v>
      </c>
      <c r="B1254" s="7">
        <v>0</v>
      </c>
    </row>
    <row r="1255" s="1" customFormat="1" ht="17" customHeight="1" spans="1:2">
      <c r="A1255" s="9" t="s">
        <v>967</v>
      </c>
      <c r="B1255" s="7">
        <v>356</v>
      </c>
    </row>
    <row r="1256" s="1" customFormat="1" ht="17" customHeight="1" spans="1:2">
      <c r="A1256" s="8" t="s">
        <v>968</v>
      </c>
      <c r="B1256" s="7">
        <f>SUM(B1257:B1260)</f>
        <v>0</v>
      </c>
    </row>
    <row r="1257" s="1" customFormat="1" ht="17" customHeight="1" spans="1:2">
      <c r="A1257" s="9" t="s">
        <v>969</v>
      </c>
      <c r="B1257" s="7">
        <v>0</v>
      </c>
    </row>
    <row r="1258" s="1" customFormat="1" ht="17" customHeight="1" spans="1:2">
      <c r="A1258" s="9" t="s">
        <v>970</v>
      </c>
      <c r="B1258" s="7">
        <v>0</v>
      </c>
    </row>
    <row r="1259" s="1" customFormat="1" ht="17" customHeight="1" spans="1:2">
      <c r="A1259" s="9" t="s">
        <v>971</v>
      </c>
      <c r="B1259" s="7">
        <v>0</v>
      </c>
    </row>
    <row r="1260" s="1" customFormat="1" ht="17" customHeight="1" spans="1:2">
      <c r="A1260" s="9" t="s">
        <v>972</v>
      </c>
      <c r="B1260" s="7">
        <v>0</v>
      </c>
    </row>
    <row r="1261" s="1" customFormat="1" ht="17" customHeight="1" spans="1:2">
      <c r="A1261" s="8" t="s">
        <v>973</v>
      </c>
      <c r="B1261" s="7">
        <f>SUM(B1262:B1266)</f>
        <v>3052</v>
      </c>
    </row>
    <row r="1262" s="1" customFormat="1" ht="17" customHeight="1" spans="1:2">
      <c r="A1262" s="9" t="s">
        <v>974</v>
      </c>
      <c r="B1262" s="7">
        <v>895</v>
      </c>
    </row>
    <row r="1263" s="1" customFormat="1" ht="17" customHeight="1" spans="1:2">
      <c r="A1263" s="9" t="s">
        <v>975</v>
      </c>
      <c r="B1263" s="7">
        <v>0</v>
      </c>
    </row>
    <row r="1264" s="1" customFormat="1" ht="17" customHeight="1" spans="1:2">
      <c r="A1264" s="9" t="s">
        <v>976</v>
      </c>
      <c r="B1264" s="7">
        <v>1540</v>
      </c>
    </row>
    <row r="1265" s="1" customFormat="1" ht="17" customHeight="1" spans="1:2">
      <c r="A1265" s="9" t="s">
        <v>977</v>
      </c>
      <c r="B1265" s="7">
        <v>0</v>
      </c>
    </row>
    <row r="1266" s="1" customFormat="1" ht="17" customHeight="1" spans="1:2">
      <c r="A1266" s="9" t="s">
        <v>978</v>
      </c>
      <c r="B1266" s="7">
        <v>617</v>
      </c>
    </row>
    <row r="1267" s="1" customFormat="1" ht="17" customHeight="1" spans="1:2">
      <c r="A1267" s="8" t="s">
        <v>979</v>
      </c>
      <c r="B1267" s="7">
        <f>SUM(B1268:B1279)</f>
        <v>15067</v>
      </c>
    </row>
    <row r="1268" s="1" customFormat="1" ht="17" customHeight="1" spans="1:2">
      <c r="A1268" s="9" t="s">
        <v>980</v>
      </c>
      <c r="B1268" s="7">
        <v>0</v>
      </c>
    </row>
    <row r="1269" s="1" customFormat="1" ht="17" customHeight="1" spans="1:2">
      <c r="A1269" s="9" t="s">
        <v>981</v>
      </c>
      <c r="B1269" s="7">
        <v>0</v>
      </c>
    </row>
    <row r="1270" s="1" customFormat="1" ht="17" customHeight="1" spans="1:2">
      <c r="A1270" s="9" t="s">
        <v>982</v>
      </c>
      <c r="B1270" s="7">
        <v>165</v>
      </c>
    </row>
    <row r="1271" s="1" customFormat="1" ht="17" customHeight="1" spans="1:2">
      <c r="A1271" s="9" t="s">
        <v>983</v>
      </c>
      <c r="B1271" s="7">
        <v>0</v>
      </c>
    </row>
    <row r="1272" s="1" customFormat="1" ht="17" customHeight="1" spans="1:2">
      <c r="A1272" s="9" t="s">
        <v>984</v>
      </c>
      <c r="B1272" s="7">
        <v>0</v>
      </c>
    </row>
    <row r="1273" s="1" customFormat="1" ht="17" customHeight="1" spans="1:2">
      <c r="A1273" s="9" t="s">
        <v>985</v>
      </c>
      <c r="B1273" s="7">
        <v>0</v>
      </c>
    </row>
    <row r="1274" s="1" customFormat="1" ht="17" customHeight="1" spans="1:2">
      <c r="A1274" s="9" t="s">
        <v>986</v>
      </c>
      <c r="B1274" s="7">
        <v>0</v>
      </c>
    </row>
    <row r="1275" s="1" customFormat="1" ht="17" customHeight="1" spans="1:2">
      <c r="A1275" s="9" t="s">
        <v>987</v>
      </c>
      <c r="B1275" s="7">
        <v>0</v>
      </c>
    </row>
    <row r="1276" s="1" customFormat="1" ht="17" customHeight="1" spans="1:2">
      <c r="A1276" s="9" t="s">
        <v>988</v>
      </c>
      <c r="B1276" s="7">
        <v>0</v>
      </c>
    </row>
    <row r="1277" s="1" customFormat="1" ht="17" customHeight="1" spans="1:2">
      <c r="A1277" s="9" t="s">
        <v>989</v>
      </c>
      <c r="B1277" s="7">
        <v>0</v>
      </c>
    </row>
    <row r="1278" s="1" customFormat="1" ht="17" customHeight="1" spans="1:2">
      <c r="A1278" s="9" t="s">
        <v>990</v>
      </c>
      <c r="B1278" s="7">
        <v>12554</v>
      </c>
    </row>
    <row r="1279" s="1" customFormat="1" ht="17" customHeight="1" spans="1:2">
      <c r="A1279" s="9" t="s">
        <v>991</v>
      </c>
      <c r="B1279" s="7">
        <v>2348</v>
      </c>
    </row>
    <row r="1280" s="1" customFormat="1" ht="17" customHeight="1" spans="1:2">
      <c r="A1280" s="8" t="s">
        <v>992</v>
      </c>
      <c r="B1280" s="7">
        <f>SUM(B1281,B1293,B1299,B1305,B1313,B1326,B1330,B1336)</f>
        <v>48004</v>
      </c>
    </row>
    <row r="1281" s="1" customFormat="1" ht="17" customHeight="1" spans="1:2">
      <c r="A1281" s="8" t="s">
        <v>993</v>
      </c>
      <c r="B1281" s="7">
        <f>SUM(B1282:B1292)</f>
        <v>16985</v>
      </c>
    </row>
    <row r="1282" s="1" customFormat="1" ht="17" customHeight="1" spans="1:2">
      <c r="A1282" s="9" t="s">
        <v>6</v>
      </c>
      <c r="B1282" s="7">
        <v>6275</v>
      </c>
    </row>
    <row r="1283" s="1" customFormat="1" ht="17" customHeight="1" spans="1:2">
      <c r="A1283" s="9" t="s">
        <v>7</v>
      </c>
      <c r="B1283" s="7">
        <v>2232</v>
      </c>
    </row>
    <row r="1284" s="1" customFormat="1" ht="17" customHeight="1" spans="1:2">
      <c r="A1284" s="9" t="s">
        <v>8</v>
      </c>
      <c r="B1284" s="7">
        <v>0</v>
      </c>
    </row>
    <row r="1285" s="1" customFormat="1" ht="17" customHeight="1" spans="1:2">
      <c r="A1285" s="9" t="s">
        <v>994</v>
      </c>
      <c r="B1285" s="7">
        <v>99</v>
      </c>
    </row>
    <row r="1286" s="1" customFormat="1" ht="17" customHeight="1" spans="1:2">
      <c r="A1286" s="9" t="s">
        <v>995</v>
      </c>
      <c r="B1286" s="7">
        <v>0</v>
      </c>
    </row>
    <row r="1287" s="1" customFormat="1" ht="17" customHeight="1" spans="1:2">
      <c r="A1287" s="9" t="s">
        <v>996</v>
      </c>
      <c r="B1287" s="7">
        <v>2603</v>
      </c>
    </row>
    <row r="1288" s="1" customFormat="1" ht="17" customHeight="1" spans="1:2">
      <c r="A1288" s="9" t="s">
        <v>997</v>
      </c>
      <c r="B1288" s="7">
        <v>80</v>
      </c>
    </row>
    <row r="1289" s="1" customFormat="1" ht="17" customHeight="1" spans="1:2">
      <c r="A1289" s="9" t="s">
        <v>998</v>
      </c>
      <c r="B1289" s="7">
        <v>1168</v>
      </c>
    </row>
    <row r="1290" s="1" customFormat="1" ht="17" customHeight="1" spans="1:2">
      <c r="A1290" s="9" t="s">
        <v>999</v>
      </c>
      <c r="B1290" s="7">
        <v>487</v>
      </c>
    </row>
    <row r="1291" s="1" customFormat="1" ht="17" customHeight="1" spans="1:2">
      <c r="A1291" s="9" t="s">
        <v>15</v>
      </c>
      <c r="B1291" s="7">
        <v>159</v>
      </c>
    </row>
    <row r="1292" s="1" customFormat="1" ht="17" customHeight="1" spans="1:2">
      <c r="A1292" s="9" t="s">
        <v>1000</v>
      </c>
      <c r="B1292" s="7">
        <v>3882</v>
      </c>
    </row>
    <row r="1293" s="1" customFormat="1" ht="17" customHeight="1" spans="1:2">
      <c r="A1293" s="8" t="s">
        <v>1001</v>
      </c>
      <c r="B1293" s="7">
        <f>SUM(B1294:B1298)</f>
        <v>10681</v>
      </c>
    </row>
    <row r="1294" s="1" customFormat="1" ht="17" customHeight="1" spans="1:2">
      <c r="A1294" s="9" t="s">
        <v>6</v>
      </c>
      <c r="B1294" s="7">
        <v>3986</v>
      </c>
    </row>
    <row r="1295" s="1" customFormat="1" ht="17" customHeight="1" spans="1:2">
      <c r="A1295" s="9" t="s">
        <v>7</v>
      </c>
      <c r="B1295" s="7">
        <v>1649</v>
      </c>
    </row>
    <row r="1296" s="1" customFormat="1" ht="17" customHeight="1" spans="1:2">
      <c r="A1296" s="9" t="s">
        <v>8</v>
      </c>
      <c r="B1296" s="7">
        <v>0</v>
      </c>
    </row>
    <row r="1297" s="1" customFormat="1" ht="17" customHeight="1" spans="1:2">
      <c r="A1297" s="9" t="s">
        <v>1002</v>
      </c>
      <c r="B1297" s="7">
        <v>3745</v>
      </c>
    </row>
    <row r="1298" s="1" customFormat="1" ht="17" customHeight="1" spans="1:2">
      <c r="A1298" s="9" t="s">
        <v>1003</v>
      </c>
      <c r="B1298" s="7">
        <v>1301</v>
      </c>
    </row>
    <row r="1299" s="1" customFormat="1" ht="17" customHeight="1" spans="1:2">
      <c r="A1299" s="8" t="s">
        <v>1004</v>
      </c>
      <c r="B1299" s="7">
        <f>SUM(B1300:B1304)</f>
        <v>14</v>
      </c>
    </row>
    <row r="1300" s="1" customFormat="1" ht="17" customHeight="1" spans="1:2">
      <c r="A1300" s="9" t="s">
        <v>6</v>
      </c>
      <c r="B1300" s="7">
        <v>0</v>
      </c>
    </row>
    <row r="1301" s="1" customFormat="1" ht="17" customHeight="1" spans="1:2">
      <c r="A1301" s="9" t="s">
        <v>7</v>
      </c>
      <c r="B1301" s="7">
        <v>0</v>
      </c>
    </row>
    <row r="1302" s="1" customFormat="1" ht="17" customHeight="1" spans="1:2">
      <c r="A1302" s="9" t="s">
        <v>8</v>
      </c>
      <c r="B1302" s="7">
        <v>0</v>
      </c>
    </row>
    <row r="1303" s="1" customFormat="1" ht="17" customHeight="1" spans="1:2">
      <c r="A1303" s="9" t="s">
        <v>1005</v>
      </c>
      <c r="B1303" s="7">
        <v>0</v>
      </c>
    </row>
    <row r="1304" s="1" customFormat="1" ht="17" customHeight="1" spans="1:2">
      <c r="A1304" s="9" t="s">
        <v>1006</v>
      </c>
      <c r="B1304" s="7">
        <v>14</v>
      </c>
    </row>
    <row r="1305" s="1" customFormat="1" ht="17" customHeight="1" spans="1:2">
      <c r="A1305" s="8" t="s">
        <v>1007</v>
      </c>
      <c r="B1305" s="7">
        <f>SUM(B1306:B1312)</f>
        <v>719</v>
      </c>
    </row>
    <row r="1306" s="1" customFormat="1" ht="17" customHeight="1" spans="1:2">
      <c r="A1306" s="9" t="s">
        <v>6</v>
      </c>
      <c r="B1306" s="7">
        <v>0</v>
      </c>
    </row>
    <row r="1307" s="1" customFormat="1" ht="17" customHeight="1" spans="1:2">
      <c r="A1307" s="9" t="s">
        <v>7</v>
      </c>
      <c r="B1307" s="7">
        <v>0</v>
      </c>
    </row>
    <row r="1308" s="1" customFormat="1" ht="17" customHeight="1" spans="1:2">
      <c r="A1308" s="9" t="s">
        <v>8</v>
      </c>
      <c r="B1308" s="7">
        <v>0</v>
      </c>
    </row>
    <row r="1309" s="1" customFormat="1" ht="17" customHeight="1" spans="1:2">
      <c r="A1309" s="9" t="s">
        <v>1008</v>
      </c>
      <c r="B1309" s="7">
        <v>65</v>
      </c>
    </row>
    <row r="1310" s="1" customFormat="1" ht="17" customHeight="1" spans="1:2">
      <c r="A1310" s="9" t="s">
        <v>1009</v>
      </c>
      <c r="B1310" s="7">
        <v>0</v>
      </c>
    </row>
    <row r="1311" s="1" customFormat="1" ht="17" customHeight="1" spans="1:2">
      <c r="A1311" s="9" t="s">
        <v>15</v>
      </c>
      <c r="B1311" s="7">
        <v>0</v>
      </c>
    </row>
    <row r="1312" s="1" customFormat="1" ht="17" customHeight="1" spans="1:2">
      <c r="A1312" s="9" t="s">
        <v>1010</v>
      </c>
      <c r="B1312" s="7">
        <v>654</v>
      </c>
    </row>
    <row r="1313" s="1" customFormat="1" ht="17" customHeight="1" spans="1:2">
      <c r="A1313" s="8" t="s">
        <v>1011</v>
      </c>
      <c r="B1313" s="7">
        <f>SUM(B1314:B1325)</f>
        <v>220</v>
      </c>
    </row>
    <row r="1314" s="1" customFormat="1" ht="17" customHeight="1" spans="1:2">
      <c r="A1314" s="9" t="s">
        <v>6</v>
      </c>
      <c r="B1314" s="7">
        <v>113</v>
      </c>
    </row>
    <row r="1315" s="1" customFormat="1" ht="17" customHeight="1" spans="1:2">
      <c r="A1315" s="9" t="s">
        <v>7</v>
      </c>
      <c r="B1315" s="7">
        <v>0</v>
      </c>
    </row>
    <row r="1316" s="1" customFormat="1" ht="17" customHeight="1" spans="1:2">
      <c r="A1316" s="9" t="s">
        <v>8</v>
      </c>
      <c r="B1316" s="7">
        <v>0</v>
      </c>
    </row>
    <row r="1317" s="1" customFormat="1" ht="17" customHeight="1" spans="1:2">
      <c r="A1317" s="9" t="s">
        <v>1012</v>
      </c>
      <c r="B1317" s="7">
        <v>86</v>
      </c>
    </row>
    <row r="1318" s="1" customFormat="1" ht="17" customHeight="1" spans="1:2">
      <c r="A1318" s="9" t="s">
        <v>1013</v>
      </c>
      <c r="B1318" s="7">
        <v>5</v>
      </c>
    </row>
    <row r="1319" s="1" customFormat="1" ht="17" customHeight="1" spans="1:2">
      <c r="A1319" s="9" t="s">
        <v>1014</v>
      </c>
      <c r="B1319" s="7">
        <v>0</v>
      </c>
    </row>
    <row r="1320" s="1" customFormat="1" ht="17" customHeight="1" spans="1:2">
      <c r="A1320" s="9" t="s">
        <v>1015</v>
      </c>
      <c r="B1320" s="7">
        <v>0</v>
      </c>
    </row>
    <row r="1321" s="1" customFormat="1" ht="17" customHeight="1" spans="1:2">
      <c r="A1321" s="9" t="s">
        <v>1016</v>
      </c>
      <c r="B1321" s="7">
        <v>0</v>
      </c>
    </row>
    <row r="1322" s="1" customFormat="1" ht="17" customHeight="1" spans="1:2">
      <c r="A1322" s="9" t="s">
        <v>1017</v>
      </c>
      <c r="B1322" s="7">
        <v>6</v>
      </c>
    </row>
    <row r="1323" s="1" customFormat="1" ht="17" customHeight="1" spans="1:2">
      <c r="A1323" s="9" t="s">
        <v>1018</v>
      </c>
      <c r="B1323" s="7">
        <v>0</v>
      </c>
    </row>
    <row r="1324" s="1" customFormat="1" ht="17" customHeight="1" spans="1:2">
      <c r="A1324" s="9" t="s">
        <v>1019</v>
      </c>
      <c r="B1324" s="7">
        <v>0</v>
      </c>
    </row>
    <row r="1325" s="1" customFormat="1" ht="17" customHeight="1" spans="1:2">
      <c r="A1325" s="9" t="s">
        <v>1020</v>
      </c>
      <c r="B1325" s="7">
        <v>10</v>
      </c>
    </row>
    <row r="1326" s="1" customFormat="1" ht="17" customHeight="1" spans="1:2">
      <c r="A1326" s="8" t="s">
        <v>1021</v>
      </c>
      <c r="B1326" s="7">
        <f>SUM(B1327:B1329)</f>
        <v>4464</v>
      </c>
    </row>
    <row r="1327" s="1" customFormat="1" ht="17" customHeight="1" spans="1:2">
      <c r="A1327" s="9" t="s">
        <v>1022</v>
      </c>
      <c r="B1327" s="7">
        <v>4248</v>
      </c>
    </row>
    <row r="1328" s="1" customFormat="1" ht="17" customHeight="1" spans="1:2">
      <c r="A1328" s="9" t="s">
        <v>1023</v>
      </c>
      <c r="B1328" s="7">
        <v>186</v>
      </c>
    </row>
    <row r="1329" s="1" customFormat="1" ht="17" customHeight="1" spans="1:2">
      <c r="A1329" s="9" t="s">
        <v>1024</v>
      </c>
      <c r="B1329" s="7">
        <v>30</v>
      </c>
    </row>
    <row r="1330" s="1" customFormat="1" ht="17" customHeight="1" spans="1:2">
      <c r="A1330" s="8" t="s">
        <v>1025</v>
      </c>
      <c r="B1330" s="7">
        <f>SUM(B1331:B1335)</f>
        <v>6232</v>
      </c>
    </row>
    <row r="1331" s="1" customFormat="1" ht="17" customHeight="1" spans="1:2">
      <c r="A1331" s="9" t="s">
        <v>1026</v>
      </c>
      <c r="B1331" s="7">
        <v>1753</v>
      </c>
    </row>
    <row r="1332" s="1" customFormat="1" ht="17" customHeight="1" spans="1:2">
      <c r="A1332" s="9" t="s">
        <v>1027</v>
      </c>
      <c r="B1332" s="7">
        <v>1277</v>
      </c>
    </row>
    <row r="1333" s="1" customFormat="1" ht="17" customHeight="1" spans="1:2">
      <c r="A1333" s="9" t="s">
        <v>1028</v>
      </c>
      <c r="B1333" s="7">
        <v>1138</v>
      </c>
    </row>
    <row r="1334" s="1" customFormat="1" ht="17" customHeight="1" spans="1:2">
      <c r="A1334" s="9" t="s">
        <v>1029</v>
      </c>
      <c r="B1334" s="7">
        <v>1392</v>
      </c>
    </row>
    <row r="1335" s="1" customFormat="1" ht="17" customHeight="1" spans="1:2">
      <c r="A1335" s="9" t="s">
        <v>1030</v>
      </c>
      <c r="B1335" s="7">
        <v>672</v>
      </c>
    </row>
    <row r="1336" s="1" customFormat="1" ht="17" customHeight="1" spans="1:2">
      <c r="A1336" s="8" t="s">
        <v>1031</v>
      </c>
      <c r="B1336" s="7">
        <v>8689</v>
      </c>
    </row>
    <row r="1337" s="1" customFormat="1" ht="17" customHeight="1" spans="1:2">
      <c r="A1337" s="8" t="s">
        <v>1032</v>
      </c>
      <c r="B1337" s="7">
        <f>B1338</f>
        <v>14286</v>
      </c>
    </row>
    <row r="1338" s="1" customFormat="1" ht="17" customHeight="1" spans="1:2">
      <c r="A1338" s="8" t="s">
        <v>1033</v>
      </c>
      <c r="B1338" s="7">
        <f>B1339</f>
        <v>14286</v>
      </c>
    </row>
    <row r="1339" s="1" customFormat="1" ht="17" customHeight="1" spans="1:2">
      <c r="A1339" s="9" t="s">
        <v>1034</v>
      </c>
      <c r="B1339" s="7">
        <v>14286</v>
      </c>
    </row>
    <row r="1340" s="1" customFormat="1" ht="17" customHeight="1" spans="1:2">
      <c r="A1340" s="8" t="s">
        <v>1035</v>
      </c>
      <c r="B1340" s="7">
        <f>SUM(B1341,B1342,B1343)</f>
        <v>131436</v>
      </c>
    </row>
    <row r="1341" s="1" customFormat="1" ht="17" customHeight="1" spans="1:2">
      <c r="A1341" s="8" t="s">
        <v>1036</v>
      </c>
      <c r="B1341" s="7">
        <v>0</v>
      </c>
    </row>
    <row r="1342" s="1" customFormat="1" ht="17" customHeight="1" spans="1:2">
      <c r="A1342" s="8" t="s">
        <v>1037</v>
      </c>
      <c r="B1342" s="7">
        <v>0</v>
      </c>
    </row>
    <row r="1343" s="1" customFormat="1" ht="17" customHeight="1" spans="1:2">
      <c r="A1343" s="8" t="s">
        <v>1038</v>
      </c>
      <c r="B1343" s="7">
        <f>SUM(B1344:B1347)</f>
        <v>131436</v>
      </c>
    </row>
    <row r="1344" s="1" customFormat="1" ht="17.25" customHeight="1" spans="1:2">
      <c r="A1344" s="9" t="s">
        <v>1039</v>
      </c>
      <c r="B1344" s="7">
        <v>129081</v>
      </c>
    </row>
    <row r="1345" s="1" customFormat="1" ht="17" customHeight="1" spans="1:2">
      <c r="A1345" s="9" t="s">
        <v>1040</v>
      </c>
      <c r="B1345" s="7">
        <v>0</v>
      </c>
    </row>
    <row r="1346" s="1" customFormat="1" ht="17" customHeight="1" spans="1:2">
      <c r="A1346" s="9" t="s">
        <v>1041</v>
      </c>
      <c r="B1346" s="7">
        <v>292</v>
      </c>
    </row>
    <row r="1347" s="1" customFormat="1" ht="17" customHeight="1" spans="1:2">
      <c r="A1347" s="9" t="s">
        <v>1042</v>
      </c>
      <c r="B1347" s="7">
        <v>2063</v>
      </c>
    </row>
    <row r="1348" s="1" customFormat="1" ht="17" customHeight="1" spans="1:2">
      <c r="A1348" s="8" t="s">
        <v>1043</v>
      </c>
      <c r="B1348" s="7">
        <f>B1349+B1350+B1351</f>
        <v>0</v>
      </c>
    </row>
    <row r="1349" s="1" customFormat="1" ht="17" customHeight="1" spans="1:2">
      <c r="A1349" s="8" t="s">
        <v>1044</v>
      </c>
      <c r="B1349" s="7">
        <v>0</v>
      </c>
    </row>
    <row r="1350" s="1" customFormat="1" ht="17" customHeight="1" spans="1:2">
      <c r="A1350" s="8" t="s">
        <v>1045</v>
      </c>
      <c r="B1350" s="7">
        <v>0</v>
      </c>
    </row>
    <row r="1351" s="1" customFormat="1" ht="17" customHeight="1" spans="1:2">
      <c r="A1351" s="8" t="s">
        <v>1046</v>
      </c>
      <c r="B1351" s="7">
        <v>0</v>
      </c>
    </row>
    <row r="1352" s="1" customFormat="1" ht="17" customHeight="1"/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2021-09-01T00:17:43Z</dcterms:created>
  <dcterms:modified xsi:type="dcterms:W3CDTF">2021-09-01T00:22:43Z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3EA9FC247E4A415E820C8B90E3E0E281</vt:lpwstr>
  </property>
  <property fmtid="{D5CDD505-2E9C-101B-9397-08002B2CF9AE}" pid="3" name="KSOProductBuildVer">
    <vt:lpwstr>2052-11.1.0.10700</vt:lpwstr>
  </property>
</Properties>
</file>