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 activeTab="1"/>
  </bookViews>
  <sheets>
    <sheet name="通用指标" sheetId="1" state="hidden" r:id="rId1"/>
    <sheet name="数字城管信息采集项目评价指标" sheetId="2" r:id="rId2"/>
    <sheet name="数字城管信息采集项目实际付款明细表" sheetId="5" state="hidden" r:id="rId3"/>
  </sheets>
  <definedNames>
    <definedName name="_xlnm._FilterDatabase" localSheetId="1" hidden="1">数字城管信息采集项目评价指标!$A$3:$P$31</definedName>
  </definedNames>
  <calcPr calcId="144525"/>
</workbook>
</file>

<file path=xl/sharedStrings.xml><?xml version="1.0" encoding="utf-8"?>
<sst xmlns="http://schemas.openxmlformats.org/spreadsheetml/2006/main" count="323" uniqueCount="221">
  <si>
    <t>一级</t>
  </si>
  <si>
    <t>二级</t>
  </si>
  <si>
    <t>三级指标</t>
  </si>
  <si>
    <t>分值</t>
  </si>
  <si>
    <t>指标解释</t>
  </si>
  <si>
    <t>指标说明</t>
  </si>
  <si>
    <t>评分标准</t>
  </si>
  <si>
    <t>得分</t>
  </si>
  <si>
    <t>评价依据</t>
  </si>
  <si>
    <t>指标</t>
  </si>
  <si>
    <r>
      <rPr>
        <sz val="12"/>
        <rFont val="宋体"/>
        <charset val="134"/>
      </rPr>
      <t>决</t>
    </r>
    <r>
      <rPr>
        <sz val="10.5"/>
        <color rgb="FF000000"/>
        <rFont val="Times New Roman"/>
        <charset val="134"/>
      </rPr>
      <t xml:space="preserve">  </t>
    </r>
    <r>
      <rPr>
        <sz val="10.5"/>
        <color rgb="FF000000"/>
        <rFont val="仿宋_GB2312"/>
        <charset val="134"/>
      </rPr>
      <t>策</t>
    </r>
    <r>
      <rPr>
        <sz val="10.5"/>
        <color rgb="FF000000"/>
        <rFont val="仿宋_GB2312"/>
        <charset val="134"/>
      </rPr>
      <t xml:space="preserve"></t>
    </r>
  </si>
  <si>
    <t>预算支出决策（项目立项）</t>
  </si>
  <si>
    <t>预算支出决策（项目立项）依据充分性</t>
  </si>
  <si>
    <t>预算支出决策（项目立项）是否符合法律法规、相关政策、发展规划以及部门职责，用以反映和考核决策（立项）的依据情况。</t>
  </si>
  <si>
    <t>评价要点：
①决策（立项）是否符合国家相关法律法规、国民经济发展规划和相关政策；
②决策（立项）是否符合行业发展规划和政策要求；③决策（立项）是否与部门职责范围相符，属于部门履职所需；④预算支出是否属于公共财政支持范围，是否符合中央、地方事权支出责任划分原则；⑤预算支出是否与相关部门同类预算支出或部门内部相关预算支出重复。</t>
  </si>
  <si>
    <t>①、②、③、④各0.5分，否则，酌情扣分。</t>
  </si>
  <si>
    <t>项目立项文件、项目评审资料</t>
  </si>
  <si>
    <t>决策（立项）程序规范性</t>
  </si>
  <si>
    <t>预算支出申请、设立过程是否符合相关要求，用以反映和考核决策（立项）的规范情况。</t>
  </si>
  <si>
    <t>评价要点：①预算支出是否按照规定的程序申请设立；②审批文件、材料是否符合相关要求；③事前是否已经过必要的可行性研究、专家论证、风险评估、绩效评估、集体决策。</t>
  </si>
  <si>
    <t>①、②、③各1分。否则，酌情扣分</t>
  </si>
  <si>
    <t>绩效目标</t>
  </si>
  <si>
    <t>绩效目标合理性</t>
  </si>
  <si>
    <t>预算支出所设定的绩效目标是否依据充分，是否符合客观实际，用以反映和考核预算支出绩效目标与预算支出实施的相符情况。</t>
  </si>
  <si>
    <t>评价要点：（如未设定预算绩效目标，也可考核其他工作任务目标）①预算支出是否有绩效目标；②预算支出绩效目标与实际工作内容是否具有相关性；③预算支出预期产出效益和效果是否符合正常的业绩水平；④是否与预算确定的预算支出投资额或资金量相匹配。</t>
  </si>
  <si>
    <t>项目的绩效目标</t>
  </si>
  <si>
    <t>绩效指标明确性</t>
  </si>
  <si>
    <t>依据绩效目标设定的绩效指标是否清晰、细化、可衡量等，用以反映和考核预算支出绩效目标的明细化情况。</t>
  </si>
  <si>
    <r>
      <rPr>
        <sz val="10.5"/>
        <color rgb="FF000000"/>
        <rFont val="仿宋_GB2312"/>
        <charset val="134"/>
      </rPr>
      <t>评价要点：</t>
    </r>
    <r>
      <rPr>
        <sz val="10.5"/>
        <color rgb="FF000000"/>
        <rFont val="Times New Roman"/>
        <charset val="134"/>
      </rPr>
      <t xml:space="preserve">
</t>
    </r>
    <r>
      <rPr>
        <sz val="10.5"/>
        <color rgb="FF000000"/>
        <rFont val="Segoe UI Symbol"/>
        <charset val="134"/>
      </rPr>
      <t>①</t>
    </r>
    <r>
      <rPr>
        <sz val="10.5"/>
        <color rgb="FF000000"/>
        <rFont val="仿宋_GB2312"/>
        <charset val="134"/>
      </rPr>
      <t>是否将预算支出绩效目标细化分解为具体的绩效指标；</t>
    </r>
    <r>
      <rPr>
        <sz val="10.5"/>
        <color rgb="FF000000"/>
        <rFont val="Times New Roman"/>
        <charset val="134"/>
      </rPr>
      <t xml:space="preserve">
</t>
    </r>
    <r>
      <rPr>
        <sz val="10.5"/>
        <color rgb="FF000000"/>
        <rFont val="Segoe UI Symbol"/>
        <charset val="134"/>
      </rPr>
      <t>②</t>
    </r>
    <r>
      <rPr>
        <sz val="10.5"/>
        <color rgb="FF000000"/>
        <rFont val="仿宋_GB2312"/>
        <charset val="134"/>
      </rPr>
      <t>是否通过清晰、可衡量的指标值予以体现；</t>
    </r>
    <r>
      <rPr>
        <sz val="10.5"/>
        <color rgb="FF000000"/>
        <rFont val="Times New Roman"/>
        <charset val="134"/>
      </rPr>
      <t xml:space="preserve">
</t>
    </r>
    <r>
      <rPr>
        <sz val="10.5"/>
        <color rgb="FF000000"/>
        <rFont val="Segoe UI Symbol"/>
        <charset val="134"/>
      </rPr>
      <t>③</t>
    </r>
    <r>
      <rPr>
        <sz val="10.5"/>
        <color rgb="FF000000"/>
        <rFont val="仿宋_GB2312"/>
        <charset val="134"/>
      </rPr>
      <t>是否与预算支出目标任务数或计划数相对应</t>
    </r>
    <r>
      <rPr>
        <sz val="10.5"/>
        <color rgb="FF000000"/>
        <rFont val="仿宋_GB2312"/>
        <charset val="134"/>
      </rPr>
      <t xml:space="preserve"></t>
    </r>
  </si>
  <si>
    <t>①、②、③1分。不符要求，酌情扣分</t>
  </si>
  <si>
    <t>资金投入</t>
  </si>
  <si>
    <t>预算编制科学性</t>
  </si>
  <si>
    <t>预算编制是否经过科学论证、有明确标准，资金额度与年度目标是否相适应，用以反映和考核预算支出预算编制的科学性、合理性情况。</t>
  </si>
  <si>
    <t>评价要点：
①预算编制是否经过科学论证；
②预算内容与支出内容是否匹配；
③预算额度测算依据是否充分，是否按照标准编制；
④预算确定的预算支出投资额或资金量是否与工作任务相匹配。</t>
  </si>
  <si>
    <t>①、②、③、④各1分，否则，酌情扣分。</t>
  </si>
  <si>
    <t>项目预算资料</t>
  </si>
  <si>
    <t>资金分配合理性</t>
  </si>
  <si>
    <t>预算资金分配是否有测算依据，与补助单位或地方实际是否相适应，用以反映和考核预算支出预算资金分配的科学性、合理性情况。</t>
  </si>
  <si>
    <t>评价要点：
①预算资金分配依据是否充分；
②资金分配额度是否合理，与项目实施单位或地方实际是否相适应。</t>
  </si>
  <si>
    <t>①、②各1分。否则，酌情扣分</t>
  </si>
  <si>
    <t>资金分配依据</t>
  </si>
  <si>
    <t>过程</t>
  </si>
  <si>
    <t>资金管理</t>
  </si>
  <si>
    <t>资金到位率</t>
  </si>
  <si>
    <t>实际到位资金与预算资金的比率，用以反映和考核资金落实情况对预算支出实施的总体保障程度。</t>
  </si>
  <si>
    <r>
      <rPr>
        <sz val="10.5"/>
        <rFont val="宋体"/>
        <charset val="134"/>
      </rPr>
      <t>资金到位率</t>
    </r>
    <r>
      <rPr>
        <sz val="10.5"/>
        <rFont val="Times New Roman"/>
        <charset val="134"/>
      </rPr>
      <t>=</t>
    </r>
    <r>
      <rPr>
        <sz val="10.5"/>
        <rFont val="宋体"/>
        <charset val="134"/>
      </rPr>
      <t>（实际到位资金</t>
    </r>
    <r>
      <rPr>
        <sz val="10.5"/>
        <rFont val="Times New Roman"/>
        <charset val="134"/>
      </rPr>
      <t>/</t>
    </r>
    <r>
      <rPr>
        <sz val="10.5"/>
        <rFont val="宋体"/>
        <charset val="134"/>
      </rPr>
      <t>预算资金）</t>
    </r>
    <r>
      <rPr>
        <sz val="10.5"/>
        <color rgb="FF000000"/>
        <rFont val="Calibri"/>
        <charset val="134"/>
      </rPr>
      <t>×100%</t>
    </r>
    <r>
      <rPr>
        <sz val="10.5"/>
        <color rgb="FF000000"/>
        <rFont val="仿宋_GB2312"/>
        <charset val="134"/>
      </rPr>
      <t>。</t>
    </r>
    <r>
      <rPr>
        <sz val="10.5"/>
        <color rgb="FF000000"/>
        <rFont val="仿宋_GB2312"/>
        <charset val="134"/>
      </rPr>
      <t xml:space="preserve">
</t>
    </r>
    <r>
      <rPr>
        <sz val="10.5"/>
        <color rgb="FF000000"/>
        <rFont val="仿宋_GB2312"/>
        <charset val="134"/>
      </rPr>
      <t>实际到位资金：一定时期（本年度或预算支出期）内落实到具体预算支出的资金。</t>
    </r>
    <r>
      <rPr>
        <sz val="10.5"/>
        <color rgb="FF000000"/>
        <rFont val="仿宋_GB2312"/>
        <charset val="134"/>
      </rPr>
      <t xml:space="preserve">
</t>
    </r>
    <r>
      <rPr>
        <sz val="10.5"/>
        <color rgb="FF000000"/>
        <rFont val="仿宋_GB2312"/>
        <charset val="134"/>
      </rPr>
      <t>预算资金：一定时期（本年度或预算支出期）内预算安排到具体预算支出的资金。</t>
    </r>
    <r>
      <rPr>
        <sz val="10.5"/>
        <color rgb="FF000000"/>
        <rFont val="仿宋_GB2312"/>
        <charset val="134"/>
      </rPr>
      <t xml:space="preserve"></t>
    </r>
  </si>
  <si>
    <t>经审批或下达资金指标文后，根据指标文或合同约定在规定时限内拨付到项目，计3分，否则不得分。</t>
  </si>
  <si>
    <t>资金下拨及到位资料</t>
  </si>
  <si>
    <t>预算执行率</t>
  </si>
  <si>
    <t>预算资金是否按照计划执行，用以反映或考核预算支出预算执行情况。</t>
  </si>
  <si>
    <r>
      <rPr>
        <sz val="10.5"/>
        <rFont val="宋体"/>
        <charset val="134"/>
      </rPr>
      <t>预算执行率</t>
    </r>
    <r>
      <rPr>
        <sz val="10.5"/>
        <rFont val="Times New Roman"/>
        <charset val="134"/>
      </rPr>
      <t>=</t>
    </r>
    <r>
      <rPr>
        <sz val="10.5"/>
        <rFont val="宋体"/>
        <charset val="134"/>
      </rPr>
      <t>（实际支出资金</t>
    </r>
    <r>
      <rPr>
        <sz val="10.5"/>
        <rFont val="Times New Roman"/>
        <charset val="134"/>
      </rPr>
      <t>/</t>
    </r>
    <r>
      <rPr>
        <sz val="10.5"/>
        <rFont val="宋体"/>
        <charset val="134"/>
      </rPr>
      <t>实际到位资金）</t>
    </r>
    <r>
      <rPr>
        <sz val="10.5"/>
        <color rgb="FF000000"/>
        <rFont val="Calibri"/>
        <charset val="134"/>
      </rPr>
      <t>×100%</t>
    </r>
    <r>
      <rPr>
        <sz val="10.5"/>
        <color rgb="FF000000"/>
        <rFont val="仿宋_GB2312"/>
        <charset val="134"/>
      </rPr>
      <t>。</t>
    </r>
    <r>
      <rPr>
        <sz val="10.5"/>
        <color rgb="FF000000"/>
        <rFont val="仿宋_GB2312"/>
        <charset val="134"/>
      </rPr>
      <t xml:space="preserve">
</t>
    </r>
    <r>
      <rPr>
        <sz val="10.5"/>
        <color rgb="FF000000"/>
        <rFont val="仿宋_GB2312"/>
        <charset val="134"/>
      </rPr>
      <t>实际支出资金：一定时期（本年度或预算支出期）内预算支出实际拨付的资金。</t>
    </r>
    <r>
      <rPr>
        <sz val="10.5"/>
        <color rgb="FF000000"/>
        <rFont val="仿宋_GB2312"/>
        <charset val="134"/>
      </rPr>
      <t xml:space="preserve"></t>
    </r>
  </si>
  <si>
    <t>≥95%计满分，每低于1%扣1分，扣完为止。</t>
  </si>
  <si>
    <t>资金支付资料</t>
  </si>
  <si>
    <t>资金使用合规性</t>
  </si>
  <si>
    <t>预算资金使用是否符合相关的财务管理制度规定，用以反映和考核预算资金的规范运行情况。</t>
  </si>
  <si>
    <t>评价要点：
①是否符合国家财经法规和财务管理制度以及有关专项资金管理办法的规定；
②资金的拨付是否有完整的审批程序和手续；
③是否符合预算支出预算批复或合同规定的用途；
④是否存在截留、挤占、挪用、虐列支出等情况。</t>
  </si>
  <si>
    <t>①1分；②、③各0.5分；④2分。否则，酌情扣分；第④出现1例，该指标6分全扣</t>
  </si>
  <si>
    <t>组织实施</t>
  </si>
  <si>
    <t>管理制度健全性</t>
  </si>
  <si>
    <t>预算支出实施单位的财务和业务管理制度是否健全，用以反映和考核财务和业务管理制度对预算支出顺利实施的保障情况。</t>
  </si>
  <si>
    <t>评价要点：
①是否已制定或具有相应的业务管理制度；
②财务和业务管理制度是否合法、合规、完整。</t>
  </si>
  <si>
    <t>①、②、各2分。否则，酌情扣分</t>
  </si>
  <si>
    <t>制度执行有效性</t>
  </si>
  <si>
    <t>预算支出实施是否符合相关业务管理规定，用以反映和考核业务管理制度的有效执行情况。</t>
  </si>
  <si>
    <t>评价要点：
①是否遵守相关法律法规和相关管理规定；
②预算支出调整及支出调整手续是否完备；
③是否按规定对有关项目进行中期检查、竣工验收，并进行跟踪管理
④预算支出合同书、验收报告、技术鉴定等资料是否齐全并及时归档；
⑤预算支出实施的人员条件、场地设备、信息支撑等是否落实到位。</t>
  </si>
  <si>
    <t>①、②、③、④、⑤各1分，否则，酌情扣分。</t>
  </si>
  <si>
    <r>
      <rPr>
        <sz val="12"/>
        <rFont val="宋体"/>
        <charset val="134"/>
      </rPr>
      <t>产</t>
    </r>
    <r>
      <rPr>
        <sz val="10.5"/>
        <color rgb="FF000000"/>
        <rFont val="Times New Roman"/>
        <charset val="134"/>
      </rPr>
      <t xml:space="preserve">   </t>
    </r>
    <r>
      <rPr>
        <sz val="10.5"/>
        <color rgb="FF000000"/>
        <rFont val="仿宋_GB2312"/>
        <charset val="134"/>
      </rPr>
      <t>出</t>
    </r>
    <r>
      <rPr>
        <sz val="10.5"/>
        <color rgb="FF000000"/>
        <rFont val="仿宋_GB2312"/>
        <charset val="134"/>
      </rPr>
      <t xml:space="preserve"></t>
    </r>
  </si>
  <si>
    <t>产出数量</t>
  </si>
  <si>
    <t>实际完成率</t>
  </si>
  <si>
    <t>预算支出实施的实际产出数与计划产出数的比率，用以反映和考核预算支出产出数量目标的实现程度。</t>
  </si>
  <si>
    <r>
      <rPr>
        <sz val="10.5"/>
        <rFont val="宋体"/>
        <charset val="134"/>
      </rPr>
      <t>实际完成率</t>
    </r>
    <r>
      <rPr>
        <sz val="10.5"/>
        <rFont val="Times New Roman"/>
        <charset val="134"/>
      </rPr>
      <t>=</t>
    </r>
    <r>
      <rPr>
        <sz val="10.5"/>
        <rFont val="宋体"/>
        <charset val="134"/>
      </rPr>
      <t>（实际产出数</t>
    </r>
    <r>
      <rPr>
        <sz val="10.5"/>
        <rFont val="Times New Roman"/>
        <charset val="134"/>
      </rPr>
      <t>/</t>
    </r>
    <r>
      <rPr>
        <sz val="10.5"/>
        <rFont val="宋体"/>
        <charset val="134"/>
      </rPr>
      <t>计划产出数）</t>
    </r>
    <r>
      <rPr>
        <sz val="10.5"/>
        <color rgb="FF000000"/>
        <rFont val="Calibri"/>
        <charset val="134"/>
      </rPr>
      <t>×100%</t>
    </r>
    <r>
      <rPr>
        <sz val="10.5"/>
        <color rgb="FF000000"/>
        <rFont val="仿宋_GB2312"/>
        <charset val="134"/>
      </rPr>
      <t>。</t>
    </r>
    <r>
      <rPr>
        <sz val="10.5"/>
        <color rgb="FF000000"/>
        <rFont val="仿宋_GB2312"/>
        <charset val="134"/>
      </rPr>
      <t xml:space="preserve">
</t>
    </r>
    <r>
      <rPr>
        <sz val="10.5"/>
        <color rgb="FF000000"/>
        <rFont val="仿宋_GB2312"/>
        <charset val="134"/>
      </rPr>
      <t>实际产出数：一定时期（本年度或预算支出期）内预算支出实际产出的产品或提供的服务数量。</t>
    </r>
    <r>
      <rPr>
        <sz val="10.5"/>
        <color rgb="FF000000"/>
        <rFont val="仿宋_GB2312"/>
        <charset val="134"/>
      </rPr>
      <t xml:space="preserve">
</t>
    </r>
    <r>
      <rPr>
        <sz val="10.5"/>
        <color rgb="FF000000"/>
        <rFont val="仿宋_GB2312"/>
        <charset val="134"/>
      </rPr>
      <t>计划产出数：预算支出绩效目标确定的在一定时期（本年度或预算支出期）内计划产出的产品或提供的服务数量。</t>
    </r>
    <r>
      <rPr>
        <sz val="10.5"/>
        <color rgb="FF000000"/>
        <rFont val="仿宋_GB2312"/>
        <charset val="134"/>
      </rPr>
      <t xml:space="preserve"></t>
    </r>
  </si>
  <si>
    <t>产出质量</t>
  </si>
  <si>
    <t>质量达标率</t>
  </si>
  <si>
    <t>预算支出完成的质量达标产出数与实际产出数的比率，用以反映和考核预算支出产出质量目标的实现程度。</t>
  </si>
  <si>
    <r>
      <rPr>
        <sz val="10.5"/>
        <rFont val="宋体"/>
        <charset val="134"/>
      </rPr>
      <t>质量达标率</t>
    </r>
    <r>
      <rPr>
        <sz val="10.5"/>
        <rFont val="Times New Roman"/>
        <charset val="134"/>
      </rPr>
      <t>=</t>
    </r>
    <r>
      <rPr>
        <sz val="10.5"/>
        <rFont val="宋体"/>
        <charset val="134"/>
      </rPr>
      <t>（质量达标产出数</t>
    </r>
    <r>
      <rPr>
        <sz val="10.5"/>
        <rFont val="Times New Roman"/>
        <charset val="134"/>
      </rPr>
      <t>/</t>
    </r>
    <r>
      <rPr>
        <sz val="10.5"/>
        <rFont val="宋体"/>
        <charset val="134"/>
      </rPr>
      <t>实际产出数）</t>
    </r>
    <r>
      <rPr>
        <sz val="10.5"/>
        <color rgb="FF000000"/>
        <rFont val="Calibri"/>
        <charset val="134"/>
      </rPr>
      <t>×100%</t>
    </r>
    <r>
      <rPr>
        <sz val="10.5"/>
        <color rgb="FF000000"/>
        <rFont val="仿宋_GB2312"/>
        <charset val="134"/>
      </rPr>
      <t>。</t>
    </r>
    <r>
      <rPr>
        <sz val="10.5"/>
        <color rgb="FF000000"/>
        <rFont val="仿宋_GB2312"/>
        <charset val="134"/>
      </rPr>
      <t xml:space="preserve">
</t>
    </r>
    <r>
      <rPr>
        <sz val="10.5"/>
        <color rgb="FF000000"/>
        <rFont val="仿宋_GB2312"/>
        <charset val="134"/>
      </rPr>
      <t>质量达标产出数：一定时期（本年度或预算支出期）内实际达到既定质量标准的产品或服务数量。既定质量标准是指预算支出实施单位设立绩效目标时依据计划标准、行业标准、历史标准或其他标准而设定的绩效指标值。</t>
    </r>
    <r>
      <rPr>
        <sz val="10.5"/>
        <color rgb="FF000000"/>
        <rFont val="仿宋_GB2312"/>
        <charset val="134"/>
      </rPr>
      <t xml:space="preserve"></t>
    </r>
  </si>
  <si>
    <t>产出时效</t>
  </si>
  <si>
    <t>完成及时性</t>
  </si>
  <si>
    <t>预算支出实际完成时间与计划完成时间的比较，用以反映和考核预算支出产出时效目标的实现程度。</t>
  </si>
  <si>
    <t>实际完成时间：预算支出实施单位完成该预算支出实际所耗用的时间。
计划完成时间：按照预算支出实施计划或相关规定完成该预算支出所需的时间。</t>
  </si>
  <si>
    <t>产出成本</t>
  </si>
  <si>
    <t>成本节约率</t>
  </si>
  <si>
    <t>完成预算支出计划工作目标的实际节约成本与计划成本的比率，用以反映和考核预算支出的成本节约程度。</t>
  </si>
  <si>
    <r>
      <rPr>
        <sz val="10.5"/>
        <rFont val="宋体"/>
        <charset val="134"/>
      </rPr>
      <t>成本节约率</t>
    </r>
    <r>
      <rPr>
        <sz val="10.5"/>
        <rFont val="Times New Roman"/>
        <charset val="134"/>
      </rPr>
      <t>=[</t>
    </r>
    <r>
      <rPr>
        <sz val="10.5"/>
        <rFont val="宋体"/>
        <charset val="134"/>
      </rPr>
      <t>（计划成本</t>
    </r>
    <r>
      <rPr>
        <sz val="10.5"/>
        <rFont val="Times New Roman"/>
        <charset val="134"/>
      </rPr>
      <t>-</t>
    </r>
    <r>
      <rPr>
        <sz val="10.5"/>
        <rFont val="宋体"/>
        <charset val="134"/>
      </rPr>
      <t>实际成本）</t>
    </r>
    <r>
      <rPr>
        <sz val="10.5"/>
        <rFont val="Times New Roman"/>
        <charset val="134"/>
      </rPr>
      <t>/</t>
    </r>
    <r>
      <rPr>
        <sz val="10.5"/>
        <rFont val="宋体"/>
        <charset val="134"/>
      </rPr>
      <t>计划成本</t>
    </r>
    <r>
      <rPr>
        <sz val="10.5"/>
        <rFont val="Times New Roman"/>
        <charset val="134"/>
      </rPr>
      <t>]</t>
    </r>
    <r>
      <rPr>
        <sz val="10.5"/>
        <color rgb="FF000000"/>
        <rFont val="Calibri"/>
        <charset val="134"/>
      </rPr>
      <t>×100%</t>
    </r>
    <r>
      <rPr>
        <sz val="10.5"/>
        <color rgb="FF000000"/>
        <rFont val="仿宋_GB2312"/>
        <charset val="134"/>
      </rPr>
      <t>。</t>
    </r>
    <r>
      <rPr>
        <sz val="10.5"/>
        <color rgb="FF000000"/>
        <rFont val="仿宋_GB2312"/>
        <charset val="134"/>
      </rPr>
      <t xml:space="preserve">
</t>
    </r>
    <r>
      <rPr>
        <sz val="10.5"/>
        <color rgb="FF000000"/>
        <rFont val="仿宋_GB2312"/>
        <charset val="134"/>
      </rPr>
      <t>实际成本：预算支出实施单位如期、保质、保量完成既定工作目标实际所耗费的支出。</t>
    </r>
    <r>
      <rPr>
        <sz val="10.5"/>
        <color rgb="FF000000"/>
        <rFont val="仿宋_GB2312"/>
        <charset val="134"/>
      </rPr>
      <t xml:space="preserve">
</t>
    </r>
    <r>
      <rPr>
        <sz val="10.5"/>
        <color rgb="FF000000"/>
        <rFont val="仿宋_GB2312"/>
        <charset val="134"/>
      </rPr>
      <t>计划成本：预算支出实施单位为完成工作目标计划安排的支出，一般以预算支出预算为参考。</t>
    </r>
    <r>
      <rPr>
        <sz val="10.5"/>
        <color rgb="FF000000"/>
        <rFont val="仿宋_GB2312"/>
        <charset val="134"/>
      </rPr>
      <t xml:space="preserve"></t>
    </r>
  </si>
  <si>
    <r>
      <rPr>
        <sz val="12"/>
        <rFont val="宋体"/>
        <charset val="134"/>
      </rPr>
      <t>效</t>
    </r>
    <r>
      <rPr>
        <sz val="10.5"/>
        <color rgb="FF000000"/>
        <rFont val="Times New Roman"/>
        <charset val="134"/>
      </rPr>
      <t xml:space="preserve">   </t>
    </r>
    <r>
      <rPr>
        <sz val="10.5"/>
        <color rgb="FF000000"/>
        <rFont val="仿宋_GB2312"/>
        <charset val="134"/>
      </rPr>
      <t>益</t>
    </r>
    <r>
      <rPr>
        <sz val="10.5"/>
        <color rgb="FF000000"/>
        <rFont val="仿宋_GB2312"/>
        <charset val="134"/>
      </rPr>
      <t xml:space="preserve"></t>
    </r>
  </si>
  <si>
    <t>预算支出</t>
  </si>
  <si>
    <t>实施效益</t>
  </si>
  <si>
    <t>预算支出实施所产生的效益。</t>
  </si>
  <si>
    <t>预算支出实施所产生的社会效益、经济效益、生态效益、可持续影响等。可根据预算支出实际情况有选择地设置和细化。</t>
  </si>
  <si>
    <t>效益</t>
  </si>
  <si>
    <t>社会公众或服务对象满意度</t>
  </si>
  <si>
    <t>社会公众或服务对象对预算支出实施效果的满意程度。</t>
  </si>
  <si>
    <t>社会公众或服务对象是指因该预算支出实施而受到影响的部门、群体或个人。一般采取社会调查的方式。</t>
  </si>
  <si>
    <t>合计</t>
  </si>
  <si>
    <t>数字城管信息采集服务项目绩效评价指标评分表</t>
  </si>
  <si>
    <t>具体对应资料</t>
  </si>
  <si>
    <t>实际  得分</t>
  </si>
  <si>
    <t>扣分</t>
  </si>
  <si>
    <t>评价情况</t>
  </si>
  <si>
    <r>
      <rPr>
        <sz val="10"/>
        <rFont val="宋体"/>
        <charset val="134"/>
      </rPr>
      <t>决</t>
    </r>
    <r>
      <rPr>
        <sz val="10"/>
        <rFont val="Times New Roman"/>
        <charset val="134"/>
      </rPr>
      <t xml:space="preserve">  </t>
    </r>
    <r>
      <rPr>
        <sz val="10"/>
        <rFont val="仿宋_GB2312"/>
        <charset val="134"/>
      </rPr>
      <t xml:space="preserve">策</t>
    </r>
  </si>
  <si>
    <t>政府采购合同、中标通知书、财政评审的函、衡阳市政府办公会议纪要</t>
  </si>
  <si>
    <t>财政评审的函和基础数据表</t>
  </si>
  <si>
    <t>部分目标偏低，不符合正常的业绩水平</t>
  </si>
  <si>
    <r>
      <rPr>
        <sz val="9"/>
        <rFont val="仿宋_GB2312"/>
        <charset val="134"/>
      </rPr>
      <t>评价要点：</t>
    </r>
    <r>
      <rPr>
        <sz val="9"/>
        <rFont val="Times New Roman"/>
        <charset val="134"/>
      </rPr>
      <t xml:space="preserve">
</t>
    </r>
    <r>
      <rPr>
        <sz val="9"/>
        <rFont val="Segoe UI Symbol"/>
        <charset val="134"/>
      </rPr>
      <t>①</t>
    </r>
    <r>
      <rPr>
        <sz val="9"/>
        <rFont val="仿宋_GB2312"/>
        <charset val="134"/>
      </rPr>
      <t>是否将预算支出绩效目标细化分解为具体的绩效指标；</t>
    </r>
    <r>
      <rPr>
        <sz val="9"/>
        <rFont val="Times New Roman"/>
        <charset val="134"/>
      </rPr>
      <t xml:space="preserve">
</t>
    </r>
    <r>
      <rPr>
        <sz val="9"/>
        <rFont val="Segoe UI Symbol"/>
        <charset val="134"/>
      </rPr>
      <t>②</t>
    </r>
    <r>
      <rPr>
        <sz val="9"/>
        <rFont val="仿宋_GB2312"/>
        <charset val="134"/>
      </rPr>
      <t>是否通过清晰、可衡量的指标值予以体现；</t>
    </r>
    <r>
      <rPr>
        <sz val="9"/>
        <rFont val="Times New Roman"/>
        <charset val="134"/>
      </rPr>
      <t xml:space="preserve">
</t>
    </r>
    <r>
      <rPr>
        <sz val="9"/>
        <rFont val="Segoe UI Symbol"/>
        <charset val="134"/>
      </rPr>
      <t>③</t>
    </r>
    <r>
      <rPr>
        <sz val="9"/>
        <rFont val="仿宋_GB2312"/>
        <charset val="134"/>
      </rPr>
      <t xml:space="preserve">是否与预算支出目标任务数或计划数相对应</t>
    </r>
  </si>
  <si>
    <t>财政评审的函附件3</t>
  </si>
  <si>
    <t>梳理的绩效目标未全面反映工作任务</t>
  </si>
  <si>
    <t>财政评审的函附件4，项目成本表</t>
  </si>
  <si>
    <t>未结合市社保缴纳标准进行资金测算</t>
  </si>
  <si>
    <r>
      <rPr>
        <sz val="9"/>
        <rFont val="宋体"/>
        <charset val="134"/>
      </rPr>
      <t>资金到位率</t>
    </r>
    <r>
      <rPr>
        <sz val="9"/>
        <rFont val="Times New Roman"/>
        <charset val="134"/>
      </rPr>
      <t>=</t>
    </r>
    <r>
      <rPr>
        <sz val="9"/>
        <rFont val="宋体"/>
        <charset val="134"/>
      </rPr>
      <t>（实际到位资金</t>
    </r>
    <r>
      <rPr>
        <sz val="9"/>
        <rFont val="Times New Roman"/>
        <charset val="134"/>
      </rPr>
      <t>/</t>
    </r>
    <r>
      <rPr>
        <sz val="9"/>
        <rFont val="宋体"/>
        <charset val="134"/>
      </rPr>
      <t>预算资金）</t>
    </r>
    <r>
      <rPr>
        <sz val="9"/>
        <rFont val="Calibri"/>
        <charset val="134"/>
      </rPr>
      <t>×100%</t>
    </r>
    <r>
      <rPr>
        <sz val="9"/>
        <rFont val="仿宋_GB2312"/>
        <charset val="134"/>
      </rPr>
      <t xml:space="preserve">。
实际到位资金：一定时期（本年度或预算支出期）内落实到具体预算支出的资金。
预算资金：一定时期（本年度或预算支出期）内预算安排到具体预算支出的资金。</t>
    </r>
  </si>
  <si>
    <t>经审批或下达资金指标文后，根据指标文或合同约定在规定时限内拨付到项目，计2分，否则不得分。</t>
  </si>
  <si>
    <t>实际到位资金3128000元（含递延），预算资金3128000元，资金到位率=3128000/3128000*100%=100%</t>
  </si>
  <si>
    <t xml:space="preserve">预算执行率=（实际支出资金/实际到位资金）×100%。
实际支出资金：一定时期（本年度或预算支出期）内预算支出实际拨付的资金。</t>
  </si>
  <si>
    <t>预算执行率100%（见记账凭证）</t>
  </si>
  <si>
    <t>评价要点：
①是否符合国家财经法规和财务管理制度以及有关专项资金管理办法的规定；
②资金的拨付是否有完整的审批程序和手续；
③是否符合预算支出预算批复或合同规定的用途；
④是否存在截留、挤占、挪用、虚列支出等情况。</t>
  </si>
  <si>
    <t>①、②、③各1分；④2分。否则，酌情扣分；第④出现1例，该指标5分全扣</t>
  </si>
  <si>
    <t>支付凭证（2020.6-9#、2020.11-4#、2020.12-9#）</t>
  </si>
  <si>
    <t>相关管理制度</t>
  </si>
  <si>
    <t>员工内部手册（制度篇）、坐席员管理办法</t>
  </si>
  <si>
    <t>评价要点：
①是否遵守相关法律法规和相关管理规定；
②预算支出调整及支出调整手续是否完备；
③是否按规定对有关项目进行中期检查，并进行跟踪管理
④预算支出合同书、验收报告、技术鉴定等资料是否齐全并及时归档；
⑤预算支出实施的人员条件、场地设备、信息支撑等是否落实到位。</t>
  </si>
  <si>
    <t>①、②、④、⑤各1分，③3分。否则，酌情扣分。</t>
  </si>
  <si>
    <t>项目执行相关资料</t>
  </si>
  <si>
    <t>员工内部手册（制度篇）、坐席员管理办法；未按合同约定按月付款（见记账凭证）</t>
  </si>
  <si>
    <t>未按合同约定按月付款（见记账凭证）</t>
  </si>
  <si>
    <r>
      <rPr>
        <sz val="10"/>
        <rFont val="宋体"/>
        <charset val="134"/>
      </rPr>
      <t>产</t>
    </r>
    <r>
      <rPr>
        <sz val="10"/>
        <rFont val="Times New Roman"/>
        <charset val="134"/>
      </rPr>
      <t xml:space="preserve">   </t>
    </r>
    <r>
      <rPr>
        <sz val="10"/>
        <rFont val="仿宋_GB2312"/>
        <charset val="134"/>
      </rPr>
      <t xml:space="preserve">出</t>
    </r>
  </si>
  <si>
    <t>月信息采集达标量（条）</t>
  </si>
  <si>
    <t>考核有效信息采集目标的实现程度。</t>
  </si>
  <si>
    <t>①月信息采集达标量（条）达23400条；②部件采集信息量不得少于月信息采集达标量的20%
（信息采集达标量含新增部件信息，快速上报信息和巡查、核查和核实等相关信息）</t>
  </si>
  <si>
    <t>①满分3分，每出现1个月未达到目标值扣1分，扣完为止；②满分3分，每出现1个月未过目标值扣0.5分，扣完为止</t>
  </si>
  <si>
    <t>业务统计数据、年初目标</t>
  </si>
  <si>
    <t>基础数据表、采集数量表</t>
  </si>
  <si>
    <t>年度部件采集信息量为7632条，未达信息采集达标量的20%（仅1.59%)</t>
  </si>
  <si>
    <t>月案件上报达标量（条）</t>
  </si>
  <si>
    <t>考核案件上报目标的实现程度</t>
  </si>
  <si>
    <t>月案件上报达标量（条）达16000条
（案件上报达标量只含采集员上报并经市城管数字监督指挥中心立案的事、部件问题信息）</t>
  </si>
  <si>
    <t>满分5分，每出现1个月未达到目标值扣1分，扣完为止；</t>
  </si>
  <si>
    <t>采集人员配置</t>
  </si>
  <si>
    <t>考核信息采集人员的配置量</t>
  </si>
  <si>
    <t>配备人员110人（含座席10人）</t>
  </si>
  <si>
    <t>人员按标准配置，计2分，否则不得分</t>
  </si>
  <si>
    <t>采集员花名册、值班日记等</t>
  </si>
  <si>
    <t>信息采集合格率</t>
  </si>
  <si>
    <t>预算支出完成的质量达标信息采集数与信息采集总数的比率，用以反映和考核预算支出产出质量目标的实现程度。</t>
  </si>
  <si>
    <r>
      <rPr>
        <sz val="9"/>
        <rFont val="宋体"/>
        <charset val="134"/>
      </rPr>
      <t>信息采集合格率</t>
    </r>
    <r>
      <rPr>
        <sz val="9"/>
        <rFont val="Times New Roman"/>
        <charset val="134"/>
      </rPr>
      <t>=</t>
    </r>
    <r>
      <rPr>
        <sz val="9"/>
        <rFont val="宋体"/>
        <charset val="134"/>
      </rPr>
      <t>（质量达标信息采集数</t>
    </r>
    <r>
      <rPr>
        <sz val="9"/>
        <rFont val="仿宋_GB2312"/>
        <charset val="134"/>
      </rPr>
      <t>/</t>
    </r>
    <r>
      <rPr>
        <sz val="9"/>
        <rFont val="宋体"/>
        <charset val="134"/>
      </rPr>
      <t>信息采集总数）</t>
    </r>
    <r>
      <rPr>
        <sz val="9"/>
        <rFont val="Calibri"/>
        <charset val="134"/>
      </rPr>
      <t>×100%</t>
    </r>
    <r>
      <rPr>
        <sz val="9"/>
        <rFont val="仿宋_GB2312"/>
        <charset val="134"/>
      </rPr>
      <t xml:space="preserve">。</t>
    </r>
  </si>
  <si>
    <t>信息采集合格率≥99%</t>
  </si>
  <si>
    <t>信息采集量479734，采集达标量479637，信息采集合格率=479627/479734*100%=99.98%</t>
  </si>
  <si>
    <t>结案率</t>
  </si>
  <si>
    <t>结案数与应结案数的比率，用以反映和考核结案效能</t>
  </si>
  <si>
    <t>结案率=结案数/应结案数*100%</t>
  </si>
  <si>
    <t>结案率达到90%以上计1分，达到95%以上计2分，否则不计分；案件办理中的项目达到5%以下，计2分，10%以下，计1分，否则不计分。</t>
  </si>
  <si>
    <t>（1）结案数320774，办理中28037，总立案数（应结案数）348811，结案率=320774/348811*100%=91.96%；（2）办理中的案件28037，所占比率=28037/348811*100%=8.04%</t>
  </si>
  <si>
    <t>安全事故发生率</t>
  </si>
  <si>
    <t>考核是否存在信息虽已上报，但未做明显安全警示标志，导致发生安全事故的事件</t>
  </si>
  <si>
    <t>安全事故发生率为0</t>
  </si>
  <si>
    <t>安全事故为0计4分，否则，计0分</t>
  </si>
  <si>
    <t>2020年全市安全生产工作考核结果通报为良好</t>
  </si>
  <si>
    <t>漏报信息发生率</t>
  </si>
  <si>
    <t>是否存在有较大影响的漏报信息，考核信息采集的全面性</t>
  </si>
  <si>
    <t>①是否存在被行业监管反馈的漏报信息；②是否存在社会反响较大(如新闻媒体曝光)的漏报信息；③领导批示的漏报信息；</t>
  </si>
  <si>
    <t>无较大影响的漏报信息，计3分，每发生1起扣1分，扣完为止</t>
  </si>
  <si>
    <t>2020年衡阳市数字城管信息采集服务企业考核评分汇总表</t>
  </si>
  <si>
    <t>据考核评分表，存在漏报信息，但非重大，酌情扣1分</t>
  </si>
  <si>
    <t>核查指令回复及时性</t>
  </si>
  <si>
    <t>每日8:30-18:00内需在1小时内回复；突发、重大事件核查指令需在30分钟内回复。</t>
  </si>
  <si>
    <t>回复及时，计3分，每发生1例未及时回复扣0.5分</t>
  </si>
  <si>
    <t>考核评分表</t>
  </si>
  <si>
    <t>按期结案率</t>
  </si>
  <si>
    <t>考核结案及时性</t>
  </si>
  <si>
    <t>按期结案率=按期结案数/应结案数*100%</t>
  </si>
  <si>
    <t>年平均按期结案率达到100%计4分，达到95%以上记3分，达到90%以上记2分，其余不计分。</t>
  </si>
  <si>
    <t>根据基础数据明细表，2020年度年平均按期结案率91.99%</t>
  </si>
  <si>
    <t>2020年度年平均按期结案率91.99%</t>
  </si>
  <si>
    <t xml:space="preserve">成本节约率=[（计划成本-实际成本）/计划成本]×100%。
实际成本：预算支出实施单位如期、保质、保量完成既定工作目标实际所耗费的支出。
计划成本：预算支出实施单位为完成工作目标计划安排的支出，一般以预算支出预算为参考。</t>
  </si>
  <si>
    <t>工作任务未增加的情况下项目支出未超预算计4分，否则，计0分</t>
  </si>
  <si>
    <t>预算支出：3401226.00；实际支出：3106004，实际支出比预算支出少21996元</t>
  </si>
  <si>
    <r>
      <rPr>
        <sz val="10"/>
        <rFont val="宋体"/>
        <charset val="134"/>
      </rPr>
      <t>效</t>
    </r>
    <r>
      <rPr>
        <sz val="10"/>
        <rFont val="Times New Roman"/>
        <charset val="134"/>
      </rPr>
      <t xml:space="preserve">   </t>
    </r>
    <r>
      <rPr>
        <sz val="10"/>
        <rFont val="仿宋_GB2312"/>
        <charset val="134"/>
      </rPr>
      <t xml:space="preserve">益</t>
    </r>
  </si>
  <si>
    <t>社会效益</t>
  </si>
  <si>
    <t>信息采集监督员有效上报率提升情况</t>
  </si>
  <si>
    <t>信息采集监督员有效上报率较上年提升</t>
  </si>
  <si>
    <t>信息采集监督员有效上报率较上年提升，计4分，与上年持平，计2分，，否则，计0分</t>
  </si>
  <si>
    <t>2019年有效上报率99.55%，2020年有效上报率99.97%</t>
  </si>
  <si>
    <t>结案率提升情况</t>
  </si>
  <si>
    <t>结案率较上年提升</t>
  </si>
  <si>
    <t>结案率较上年提升2%，计3分，在此基础上每上升1%，计1分，满分3分</t>
  </si>
  <si>
    <t>2019年结案率=323444/332086*100%=97.4%；2020年结案率91.96%</t>
  </si>
  <si>
    <t>改善居民居住环境</t>
  </si>
  <si>
    <t>居民居住环境有所改善</t>
  </si>
  <si>
    <t>部件采集信息量减少率达50%及以上，卫有较大改善，计2分，30%以上为改善程度一般，计1分。否则，计0分</t>
  </si>
  <si>
    <t>2019年部件采集信息量1424，2020年部件采集信息量418，减少率=（1424-418）/1424*100%=70.65%</t>
  </si>
  <si>
    <t>可持续影响</t>
  </si>
  <si>
    <t>项目运行情况</t>
  </si>
  <si>
    <t>考核项目运行的保障情况</t>
  </si>
  <si>
    <t>服务提供方人员充足、设备齐全，能够保证项目良好运行</t>
  </si>
  <si>
    <t>服务提供方人员充足、设备刘全，能有效保证项目良好运行，计3分，否则酌情扣分，扣完为止。</t>
  </si>
  <si>
    <t>人员花名册、工资表</t>
  </si>
  <si>
    <t>服务对象满意度</t>
  </si>
  <si>
    <t>①公众的参与度；②公众对市容市貌改善情况的满意度</t>
  </si>
  <si>
    <t>公众参与度达到95%以上计4分，每下降5个百分点扣1分，扣完为止；公众对市容市貌改善情况的满意度达到95%以上计4分，每下降5个百分点扣1分，扣完为止。</t>
  </si>
  <si>
    <t>问卷调查情况、年初目标</t>
  </si>
  <si>
    <t>调查问卷</t>
  </si>
  <si>
    <t>数字城管信息采集项目实际付款情况表</t>
  </si>
  <si>
    <t>序号</t>
  </si>
  <si>
    <t>日期</t>
  </si>
  <si>
    <t>记账凭证号</t>
  </si>
  <si>
    <t>付款金额</t>
  </si>
  <si>
    <t>付款时间</t>
  </si>
  <si>
    <t>实际付款额</t>
  </si>
  <si>
    <t>申请表金额</t>
  </si>
  <si>
    <t>罚款</t>
  </si>
  <si>
    <t>备注</t>
  </si>
  <si>
    <t>2020.6.30</t>
  </si>
  <si>
    <t>9#</t>
  </si>
  <si>
    <t>2020.6.16</t>
  </si>
  <si>
    <t>履责情况考核扣2分（2019.12-2020.3）</t>
  </si>
  <si>
    <t>2020.11.30</t>
  </si>
  <si>
    <t>4#</t>
  </si>
  <si>
    <t>2020.11.6</t>
  </si>
  <si>
    <t>履责情况考核扣6分（2020.3.18-2020.9.17）</t>
  </si>
  <si>
    <t>2020.12.31</t>
  </si>
  <si>
    <t>2020.12.21</t>
  </si>
  <si>
    <t>履责情况考核扣3分（2020.9.18-2020.11.17）</t>
  </si>
  <si>
    <t>每月应付</t>
  </si>
  <si>
    <t>每月实付</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</si>
</sst>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8">
    <font>
      <sz val="11"/>
      <name val="等线"/>
      <charset val="134"/>
    </font>
    <font>
      <b/>
      <sz val="11"/>
      <name val="仿宋_GB2312"/>
      <charset val="134"/>
    </font>
    <font>
      <sz val="11"/>
      <name val="仿宋_GB2312"/>
      <charset val="134"/>
    </font>
    <font>
      <b/>
      <sz val="16"/>
      <name val="仿宋_GB2312"/>
      <charset val="134"/>
    </font>
    <font>
      <sz val="12"/>
      <color rgb="FF000000"/>
      <name val="仿宋_GB2312"/>
      <charset val="134"/>
    </font>
    <font>
      <sz val="10"/>
      <name val="等线"/>
      <charset val="134"/>
    </font>
    <font>
      <b/>
      <sz val="16"/>
      <name val="等线"/>
      <charset val="134"/>
    </font>
    <font>
      <b/>
      <sz val="10"/>
      <name val="仿宋_GB2312"/>
      <charset val="134"/>
    </font>
    <font>
      <sz val="10"/>
      <name val="仿宋_GB2312"/>
      <charset val="134"/>
    </font>
    <font>
      <sz val="9"/>
      <name val="仿宋_GB2312"/>
      <charset val="134"/>
    </font>
    <font>
      <sz val="9"/>
      <name val="等线"/>
      <charset val="134"/>
    </font>
    <font>
      <sz val="9"/>
      <name val="宋体"/>
      <charset val="134"/>
    </font>
    <font>
      <b/>
      <sz val="10"/>
      <name val="等线"/>
      <charset val="134"/>
    </font>
    <font>
      <sz val="10.5"/>
      <name val="等线"/>
      <charset val="134"/>
    </font>
    <font>
      <b/>
      <sz val="10.5"/>
      <name val="仿宋_GB2312"/>
      <charset val="134"/>
    </font>
    <font>
      <sz val="10.5"/>
      <name val="仿宋_GB2312"/>
      <charset val="134"/>
    </font>
    <font>
      <sz val="11"/>
      <color rgb="FF3F3F76"/>
      <name val="等线"/>
      <charset val="0"/>
      <scheme val="minor"/>
    </font>
    <font>
      <sz val="11"/>
      <color theme="0"/>
      <name val="等线"/>
      <charset val="0"/>
      <scheme val="minor"/>
    </font>
    <font>
      <b/>
      <sz val="11"/>
      <color rgb="FFFFFFFF"/>
      <name val="等线"/>
      <charset val="0"/>
      <scheme val="minor"/>
    </font>
    <font>
      <sz val="11"/>
      <color theme="1"/>
      <name val="等线"/>
      <charset val="134"/>
      <scheme val="minor"/>
    </font>
    <font>
      <sz val="11"/>
      <color theme="1"/>
      <name val="等线"/>
      <charset val="0"/>
      <scheme val="minor"/>
    </font>
    <font>
      <b/>
      <sz val="18"/>
      <color theme="3"/>
      <name val="等线"/>
      <charset val="134"/>
      <scheme val="minor"/>
    </font>
    <font>
      <sz val="11"/>
      <color rgb="FF9C0006"/>
      <name val="等线"/>
      <charset val="0"/>
      <scheme val="minor"/>
    </font>
    <font>
      <u/>
      <sz val="11"/>
      <color rgb="FF800080"/>
      <name val="等线"/>
      <charset val="0"/>
      <scheme val="minor"/>
    </font>
    <font>
      <sz val="11"/>
      <color rgb="FF006100"/>
      <name val="等线"/>
      <charset val="0"/>
      <scheme val="minor"/>
    </font>
    <font>
      <u/>
      <sz val="11"/>
      <color rgb="FF0000FF"/>
      <name val="等线"/>
      <charset val="0"/>
      <scheme val="minor"/>
    </font>
    <font>
      <b/>
      <sz val="11"/>
      <color theme="3"/>
      <name val="等线"/>
      <charset val="134"/>
      <scheme val="minor"/>
    </font>
    <font>
      <sz val="11"/>
      <color rgb="FFFF0000"/>
      <name val="等线"/>
      <charset val="0"/>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sz val="11"/>
      <color rgb="FFFA7D00"/>
      <name val="等线"/>
      <charset val="0"/>
      <scheme val="minor"/>
    </font>
    <font>
      <b/>
      <sz val="11"/>
      <color theme="1"/>
      <name val="等线"/>
      <charset val="0"/>
      <scheme val="minor"/>
    </font>
    <font>
      <sz val="11"/>
      <color rgb="FF9C6500"/>
      <name val="等线"/>
      <charset val="0"/>
      <scheme val="minor"/>
    </font>
    <font>
      <sz val="10"/>
      <name val="宋体"/>
      <charset val="134"/>
    </font>
    <font>
      <sz val="10"/>
      <name val="Times New Roman"/>
      <charset val="134"/>
    </font>
    <font>
      <sz val="9"/>
      <name val="Times New Roman"/>
      <charset val="134"/>
    </font>
    <font>
      <sz val="9"/>
      <name val="Segoe UI Symbol"/>
      <charset val="134"/>
    </font>
    <font>
      <sz val="9"/>
      <name val="Calibri"/>
      <charset val="134"/>
    </font>
    <font>
      <sz val="12"/>
      <name val="宋体"/>
      <charset val="134"/>
    </font>
    <font>
      <sz val="10.5"/>
      <color rgb="FF000000"/>
      <name val="Times New Roman"/>
      <charset val="134"/>
    </font>
    <font>
      <sz val="10.5"/>
      <color rgb="FF000000"/>
      <name val="仿宋_GB2312"/>
      <charset val="134"/>
    </font>
    <font>
      <sz val="10.5"/>
      <color rgb="FF000000"/>
      <name val="Segoe UI Symbol"/>
      <charset val="134"/>
    </font>
    <font>
      <sz val="10.5"/>
      <name val="宋体"/>
      <charset val="134"/>
    </font>
    <font>
      <sz val="10.5"/>
      <name val="Times New Roman"/>
      <charset val="134"/>
    </font>
    <font>
      <sz val="10.5"/>
      <color rgb="FF000000"/>
      <name val="Calibri"/>
      <charset val="134"/>
    </font>
  </fonts>
  <fills count="33">
    <fill>
      <patternFill patternType="none"/>
    </fill>
    <fill>
      <patternFill patternType="gray125"/>
    </fill>
    <fill>
      <patternFill patternType="solid">
        <fgColor rgb="FFFFCC99"/>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59999389629810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9" fillId="0" borderId="0" applyFont="0" applyFill="0" applyBorder="0" applyAlignment="0" applyProtection="0">
      <alignment vertical="center"/>
    </xf>
    <xf numFmtId="0" fontId="20" fillId="6" borderId="0" applyNumberFormat="0" applyBorder="0" applyAlignment="0" applyProtection="0">
      <alignment vertical="center"/>
    </xf>
    <xf numFmtId="0" fontId="16" fillId="2" borderId="9"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8" borderId="0" applyNumberFormat="0" applyBorder="0" applyAlignment="0" applyProtection="0">
      <alignment vertical="center"/>
    </xf>
    <xf numFmtId="0" fontId="22" fillId="10" borderId="0" applyNumberFormat="0" applyBorder="0" applyAlignment="0" applyProtection="0">
      <alignment vertical="center"/>
    </xf>
    <xf numFmtId="43" fontId="0" fillId="0" borderId="0" applyFont="0" applyFill="0" applyBorder="0" applyAlignment="0" applyProtection="0">
      <alignment vertical="center"/>
    </xf>
    <xf numFmtId="0" fontId="17" fillId="12" borderId="0" applyNumberFormat="0" applyBorder="0" applyAlignment="0" applyProtection="0">
      <alignment vertical="center"/>
    </xf>
    <xf numFmtId="0" fontId="25" fillId="0" borderId="0" applyNumberFormat="0" applyFill="0" applyBorder="0" applyAlignment="0" applyProtection="0">
      <alignment vertical="center"/>
    </xf>
    <xf numFmtId="9" fontId="19" fillId="0" borderId="0" applyFont="0" applyFill="0" applyBorder="0" applyAlignment="0" applyProtection="0">
      <alignment vertical="center"/>
    </xf>
    <xf numFmtId="0" fontId="23" fillId="0" borderId="0" applyNumberFormat="0" applyFill="0" applyBorder="0" applyAlignment="0" applyProtection="0">
      <alignment vertical="center"/>
    </xf>
    <xf numFmtId="0" fontId="19" fillId="5" borderId="11" applyNumberFormat="0" applyFont="0" applyAlignment="0" applyProtection="0">
      <alignment vertical="center"/>
    </xf>
    <xf numFmtId="0" fontId="17" fillId="15"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2" applyNumberFormat="0" applyFill="0" applyAlignment="0" applyProtection="0">
      <alignment vertical="center"/>
    </xf>
    <xf numFmtId="0" fontId="30" fillId="0" borderId="12" applyNumberFormat="0" applyFill="0" applyAlignment="0" applyProtection="0">
      <alignment vertical="center"/>
    </xf>
    <xf numFmtId="0" fontId="17" fillId="14" borderId="0" applyNumberFormat="0" applyBorder="0" applyAlignment="0" applyProtection="0">
      <alignment vertical="center"/>
    </xf>
    <xf numFmtId="0" fontId="26" fillId="0" borderId="13" applyNumberFormat="0" applyFill="0" applyAlignment="0" applyProtection="0">
      <alignment vertical="center"/>
    </xf>
    <xf numFmtId="0" fontId="17" fillId="20" borderId="0" applyNumberFormat="0" applyBorder="0" applyAlignment="0" applyProtection="0">
      <alignment vertical="center"/>
    </xf>
    <xf numFmtId="0" fontId="31" fillId="21" borderId="14" applyNumberFormat="0" applyAlignment="0" applyProtection="0">
      <alignment vertical="center"/>
    </xf>
    <xf numFmtId="0" fontId="32" fillId="21" borderId="9" applyNumberFormat="0" applyAlignment="0" applyProtection="0">
      <alignment vertical="center"/>
    </xf>
    <xf numFmtId="0" fontId="18" fillId="4" borderId="10" applyNumberFormat="0" applyAlignment="0" applyProtection="0">
      <alignment vertical="center"/>
    </xf>
    <xf numFmtId="0" fontId="20" fillId="18" borderId="0" applyNumberFormat="0" applyBorder="0" applyAlignment="0" applyProtection="0">
      <alignment vertical="center"/>
    </xf>
    <xf numFmtId="0" fontId="17" fillId="9" borderId="0" applyNumberFormat="0" applyBorder="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24" fillId="13" borderId="0" applyNumberFormat="0" applyBorder="0" applyAlignment="0" applyProtection="0">
      <alignment vertical="center"/>
    </xf>
    <xf numFmtId="0" fontId="35" fillId="25" borderId="0" applyNumberFormat="0" applyBorder="0" applyAlignment="0" applyProtection="0">
      <alignment vertical="center"/>
    </xf>
    <xf numFmtId="0" fontId="20" fillId="7" borderId="0" applyNumberFormat="0" applyBorder="0" applyAlignment="0" applyProtection="0">
      <alignment vertical="center"/>
    </xf>
    <xf numFmtId="0" fontId="17" fillId="3" borderId="0" applyNumberFormat="0" applyBorder="0" applyAlignment="0" applyProtection="0">
      <alignment vertical="center"/>
    </xf>
    <xf numFmtId="0" fontId="20" fillId="27" borderId="0" applyNumberFormat="0" applyBorder="0" applyAlignment="0" applyProtection="0">
      <alignment vertical="center"/>
    </xf>
    <xf numFmtId="0" fontId="20" fillId="23" borderId="0" applyNumberFormat="0" applyBorder="0" applyAlignment="0" applyProtection="0">
      <alignment vertical="center"/>
    </xf>
    <xf numFmtId="0" fontId="20" fillId="16" borderId="0" applyNumberFormat="0" applyBorder="0" applyAlignment="0" applyProtection="0">
      <alignment vertical="center"/>
    </xf>
    <xf numFmtId="0" fontId="20" fillId="19"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17" borderId="0" applyNumberFormat="0" applyBorder="0" applyAlignment="0" applyProtection="0">
      <alignment vertical="center"/>
    </xf>
    <xf numFmtId="0" fontId="17" fillId="11" borderId="0" applyNumberFormat="0" applyBorder="0" applyAlignment="0" applyProtection="0">
      <alignment vertical="center"/>
    </xf>
    <xf numFmtId="0" fontId="20" fillId="31" borderId="0" applyNumberFormat="0" applyBorder="0" applyAlignment="0" applyProtection="0">
      <alignment vertical="center"/>
    </xf>
    <xf numFmtId="0" fontId="17" fillId="24" borderId="0" applyNumberFormat="0" applyBorder="0" applyAlignment="0" applyProtection="0">
      <alignment vertical="center"/>
    </xf>
    <xf numFmtId="0" fontId="17" fillId="22" borderId="0" applyNumberFormat="0" applyBorder="0" applyAlignment="0" applyProtection="0">
      <alignment vertical="center"/>
    </xf>
    <xf numFmtId="0" fontId="20" fillId="32" borderId="0" applyNumberFormat="0" applyBorder="0" applyAlignment="0" applyProtection="0">
      <alignment vertical="center"/>
    </xf>
    <xf numFmtId="0" fontId="17" fillId="26" borderId="0" applyNumberFormat="0" applyBorder="0" applyAlignment="0" applyProtection="0">
      <alignment vertical="center"/>
    </xf>
  </cellStyleXfs>
  <cellXfs count="55">
    <xf numFmtId="0" fontId="0" fillId="0" borderId="0" xfId="0" applyAlignment="1"/>
    <xf numFmtId="0" fontId="1" fillId="0" borderId="0" xfId="0" applyFont="1" applyAlignment="1">
      <alignment horizontal="center" vertical="center"/>
    </xf>
    <xf numFmtId="0" fontId="2" fillId="0" borderId="0" xfId="0" applyFont="1" applyAlignment="1">
      <alignment horizontal="center" vertical="center"/>
    </xf>
    <xf numFmtId="43" fontId="2" fillId="0" borderId="0" xfId="8" applyFont="1" applyAlignment="1">
      <alignment horizontal="center" vertical="center"/>
    </xf>
    <xf numFmtId="0" fontId="3" fillId="0" borderId="1" xfId="0" applyFont="1" applyBorder="1" applyAlignment="1">
      <alignment horizontal="center" vertical="center"/>
    </xf>
    <xf numFmtId="0" fontId="2" fillId="0" borderId="2" xfId="0" applyFont="1" applyBorder="1" applyAlignment="1">
      <alignment horizontal="center" vertical="center"/>
    </xf>
    <xf numFmtId="43" fontId="2" fillId="0" borderId="2" xfId="8" applyFont="1" applyBorder="1" applyAlignment="1">
      <alignment horizontal="center" vertical="center"/>
    </xf>
    <xf numFmtId="0" fontId="2" fillId="0" borderId="3" xfId="0" applyFont="1" applyBorder="1" applyAlignment="1">
      <alignment horizontal="center" vertical="center"/>
    </xf>
    <xf numFmtId="43" fontId="2" fillId="0" borderId="3" xfId="8" applyFont="1" applyBorder="1" applyAlignment="1">
      <alignment horizontal="center" vertical="center"/>
    </xf>
    <xf numFmtId="0" fontId="2" fillId="0" borderId="4" xfId="0" applyFont="1" applyBorder="1" applyAlignment="1">
      <alignment horizontal="center" vertical="center"/>
    </xf>
    <xf numFmtId="43" fontId="2" fillId="0" borderId="4" xfId="8" applyFont="1" applyBorder="1" applyAlignment="1">
      <alignment horizontal="center" vertical="center"/>
    </xf>
    <xf numFmtId="0" fontId="2" fillId="0" borderId="5" xfId="0" applyFont="1" applyBorder="1" applyAlignment="1">
      <alignment horizontal="center" vertical="center"/>
    </xf>
    <xf numFmtId="43" fontId="2" fillId="0" borderId="5" xfId="8"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43" fontId="1" fillId="0" borderId="2" xfId="8" applyFont="1" applyBorder="1" applyAlignment="1">
      <alignment horizontal="center" vertical="center"/>
    </xf>
    <xf numFmtId="0" fontId="1" fillId="0" borderId="2" xfId="0" applyFont="1" applyBorder="1" applyAlignment="1">
      <alignment horizontal="center" vertical="center"/>
    </xf>
    <xf numFmtId="43" fontId="4" fillId="0" borderId="0" xfId="8" applyFont="1" applyAlignment="1"/>
    <xf numFmtId="43" fontId="2" fillId="0" borderId="0" xfId="0" applyNumberFormat="1" applyFont="1" applyAlignment="1">
      <alignment horizontal="center" vertical="center"/>
    </xf>
    <xf numFmtId="43" fontId="1" fillId="0" borderId="0" xfId="0" applyNumberFormat="1" applyFont="1" applyAlignment="1">
      <alignment horizontal="center" vertical="center"/>
    </xf>
    <xf numFmtId="0" fontId="5" fillId="0" borderId="0" xfId="0" applyFont="1" applyFill="1" applyAlignment="1"/>
    <xf numFmtId="0" fontId="5" fillId="0" borderId="0" xfId="0" applyFont="1" applyFill="1" applyAlignment="1">
      <alignment horizontal="center" vertical="center"/>
    </xf>
    <xf numFmtId="0" fontId="5" fillId="0" borderId="0" xfId="0" applyFont="1" applyFill="1" applyAlignment="1">
      <alignment horizontal="center"/>
    </xf>
    <xf numFmtId="0" fontId="6" fillId="0" borderId="0" xfId="0" applyFont="1" applyFill="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textRotation="255"/>
    </xf>
    <xf numFmtId="0" fontId="9" fillId="0" borderId="2" xfId="0" applyFont="1" applyFill="1" applyBorder="1" applyAlignment="1">
      <alignment horizontal="center" vertical="center" wrapText="1"/>
    </xf>
    <xf numFmtId="0" fontId="9" fillId="0" borderId="2" xfId="0" applyFont="1" applyFill="1" applyBorder="1" applyAlignment="1">
      <alignment horizontal="justify" vertical="center" wrapText="1"/>
    </xf>
    <xf numFmtId="0" fontId="10" fillId="0" borderId="2" xfId="0" applyFont="1" applyFill="1" applyBorder="1" applyAlignment="1">
      <alignment horizontal="center" vertical="center"/>
    </xf>
    <xf numFmtId="0" fontId="8" fillId="0" borderId="2" xfId="0" applyFont="1" applyFill="1" applyBorder="1" applyAlignment="1">
      <alignment horizontal="center" vertical="center" textRotation="255" wrapText="1"/>
    </xf>
    <xf numFmtId="0" fontId="11" fillId="0" borderId="2" xfId="0" applyFont="1" applyFill="1" applyBorder="1" applyAlignment="1">
      <alignment horizontal="justify" vertical="center" wrapText="1"/>
    </xf>
    <xf numFmtId="0" fontId="12" fillId="0" borderId="2" xfId="0" applyFont="1" applyFill="1" applyBorder="1" applyAlignment="1">
      <alignment horizontal="center" vertical="center" wrapText="1"/>
    </xf>
    <xf numFmtId="43" fontId="5" fillId="0" borderId="0" xfId="8" applyFont="1" applyFill="1" applyAlignment="1"/>
    <xf numFmtId="0" fontId="12" fillId="0" borderId="2" xfId="0" applyFont="1" applyFill="1" applyBorder="1" applyAlignment="1">
      <alignment horizontal="center" vertical="center"/>
    </xf>
    <xf numFmtId="0" fontId="10" fillId="0" borderId="2" xfId="0" applyFont="1" applyFill="1" applyBorder="1" applyAlignment="1"/>
    <xf numFmtId="0" fontId="10"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3" fillId="0" borderId="0" xfId="0" applyFont="1" applyAlignment="1"/>
    <xf numFmtId="0" fontId="14" fillId="0" borderId="2" xfId="0" applyFont="1" applyBorder="1" applyAlignment="1">
      <alignment horizontal="center" vertical="center" wrapText="1"/>
    </xf>
    <xf numFmtId="0" fontId="15" fillId="0" borderId="2" xfId="0" applyFont="1" applyBorder="1" applyAlignment="1">
      <alignment horizontal="center" vertical="center" textRotation="255"/>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3" fillId="0" borderId="2" xfId="0" applyFont="1" applyBorder="1" applyAlignment="1"/>
    <xf numFmtId="0" fontId="15" fillId="0" borderId="5" xfId="0" applyFont="1" applyBorder="1" applyAlignment="1">
      <alignment horizontal="center" vertical="center" wrapText="1"/>
    </xf>
    <xf numFmtId="0" fontId="13" fillId="0" borderId="2" xfId="0" applyFont="1" applyBorder="1" applyAlignment="1">
      <alignment horizontal="justify" vertical="center" wrapText="1"/>
    </xf>
    <xf numFmtId="0" fontId="13" fillId="0" borderId="2" xfId="0" applyFont="1" applyBorder="1" applyAlignment="1">
      <alignment vertical="center" wrapText="1"/>
    </xf>
    <xf numFmtId="0" fontId="15" fillId="0" borderId="3" xfId="0" applyFont="1" applyBorder="1" applyAlignment="1">
      <alignment horizontal="center" vertical="center" textRotation="255" wrapText="1"/>
    </xf>
    <xf numFmtId="0" fontId="15" fillId="0" borderId="4" xfId="0" applyFont="1" applyBorder="1" applyAlignment="1">
      <alignment horizontal="center" vertical="center" textRotation="255"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textRotation="255" wrapText="1"/>
    </xf>
    <xf numFmtId="0" fontId="15" fillId="0" borderId="3"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5" xfId="0" applyFont="1" applyBorder="1" applyAlignment="1">
      <alignment horizontal="center" vertical="center" textRotation="255"/>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I22"/>
  <sheetViews>
    <sheetView workbookViewId="0">
      <selection activeCell="K7" sqref="K7"/>
    </sheetView>
  </sheetViews>
  <sheetFormatPr defaultColWidth="8.875" defaultRowHeight="12.75"/>
  <cols>
    <col min="1" max="1" width="6.25" style="38" customWidth="1"/>
    <col min="2" max="2" width="9" style="38" customWidth="1"/>
    <col min="3" max="3" width="11.75" style="38" customWidth="1"/>
    <col min="4" max="4" width="6.5" style="38" customWidth="1"/>
    <col min="5" max="5" width="16.5" style="38" customWidth="1"/>
    <col min="6" max="6" width="35.25" style="38" customWidth="1"/>
    <col min="7" max="7" width="10.75" style="38" customWidth="1"/>
    <col min="8" max="16384" width="8.875" style="38"/>
  </cols>
  <sheetData>
    <row r="3" ht="13.5" customHeight="1" spans="1:9">
      <c r="A3" s="39" t="s">
        <v>0</v>
      </c>
      <c r="B3" s="39" t="s">
        <v>1</v>
      </c>
      <c r="C3" s="39" t="s">
        <v>2</v>
      </c>
      <c r="D3" s="39" t="s">
        <v>3</v>
      </c>
      <c r="E3" s="39" t="s">
        <v>4</v>
      </c>
      <c r="F3" s="39" t="s">
        <v>5</v>
      </c>
      <c r="G3" s="39" t="s">
        <v>6</v>
      </c>
      <c r="H3" s="39" t="s">
        <v>7</v>
      </c>
      <c r="I3" s="39" t="s">
        <v>8</v>
      </c>
    </row>
    <row r="4" ht="13.5" customHeight="1" spans="1:9">
      <c r="A4" s="39" t="s">
        <v>9</v>
      </c>
      <c r="B4" s="39" t="s">
        <v>9</v>
      </c>
      <c r="C4" s="39"/>
      <c r="D4" s="39"/>
      <c r="E4" s="39"/>
      <c r="F4" s="39"/>
      <c r="G4" s="39"/>
      <c r="H4" s="39"/>
      <c r="I4" s="39"/>
    </row>
    <row r="5" ht="120" customHeight="1" spans="1:9">
      <c r="A5" s="40" t="s">
        <v>10</v>
      </c>
      <c r="B5" s="41" t="s">
        <v>11</v>
      </c>
      <c r="C5" s="42" t="s">
        <v>12</v>
      </c>
      <c r="D5" s="42">
        <v>2</v>
      </c>
      <c r="E5" s="43" t="s">
        <v>13</v>
      </c>
      <c r="F5" s="43" t="s">
        <v>14</v>
      </c>
      <c r="G5" s="43" t="s">
        <v>15</v>
      </c>
      <c r="H5" s="44"/>
      <c r="I5" s="43" t="s">
        <v>16</v>
      </c>
    </row>
    <row r="6" ht="60" customHeight="1" spans="1:9">
      <c r="A6" s="40"/>
      <c r="B6" s="45"/>
      <c r="C6" s="42" t="s">
        <v>17</v>
      </c>
      <c r="D6" s="42">
        <v>3</v>
      </c>
      <c r="E6" s="43" t="s">
        <v>18</v>
      </c>
      <c r="F6" s="43" t="s">
        <v>19</v>
      </c>
      <c r="G6" s="43" t="s">
        <v>20</v>
      </c>
      <c r="H6" s="44"/>
      <c r="I6" s="43" t="s">
        <v>16</v>
      </c>
    </row>
    <row r="7" ht="84" customHeight="1" spans="1:9">
      <c r="A7" s="40"/>
      <c r="B7" s="41" t="s">
        <v>21</v>
      </c>
      <c r="C7" s="42" t="s">
        <v>22</v>
      </c>
      <c r="D7" s="42">
        <v>2</v>
      </c>
      <c r="E7" s="43" t="s">
        <v>23</v>
      </c>
      <c r="F7" s="43" t="s">
        <v>24</v>
      </c>
      <c r="G7" s="43" t="s">
        <v>15</v>
      </c>
      <c r="H7" s="44"/>
      <c r="I7" s="43" t="s">
        <v>25</v>
      </c>
    </row>
    <row r="8" ht="90" customHeight="1" spans="1:9">
      <c r="A8" s="40"/>
      <c r="B8" s="45"/>
      <c r="C8" s="42" t="s">
        <v>26</v>
      </c>
      <c r="D8" s="42">
        <v>3</v>
      </c>
      <c r="E8" s="43" t="s">
        <v>27</v>
      </c>
      <c r="F8" s="46" t="s">
        <v>28</v>
      </c>
      <c r="G8" s="43" t="s">
        <v>29</v>
      </c>
      <c r="H8" s="44"/>
      <c r="I8" s="43" t="s">
        <v>25</v>
      </c>
    </row>
    <row r="9" ht="96" customHeight="1" spans="1:9">
      <c r="A9" s="40"/>
      <c r="B9" s="42" t="s">
        <v>30</v>
      </c>
      <c r="C9" s="42" t="s">
        <v>31</v>
      </c>
      <c r="D9" s="42">
        <v>4</v>
      </c>
      <c r="E9" s="43" t="s">
        <v>32</v>
      </c>
      <c r="F9" s="43" t="s">
        <v>33</v>
      </c>
      <c r="G9" s="43" t="s">
        <v>34</v>
      </c>
      <c r="H9" s="44"/>
      <c r="I9" s="43" t="s">
        <v>35</v>
      </c>
    </row>
    <row r="10" ht="96" customHeight="1" spans="1:9">
      <c r="A10" s="40"/>
      <c r="B10" s="47"/>
      <c r="C10" s="42" t="s">
        <v>36</v>
      </c>
      <c r="D10" s="42">
        <v>2</v>
      </c>
      <c r="E10" s="43" t="s">
        <v>37</v>
      </c>
      <c r="F10" s="43" t="s">
        <v>38</v>
      </c>
      <c r="G10" s="43" t="s">
        <v>39</v>
      </c>
      <c r="H10" s="44"/>
      <c r="I10" s="43" t="s">
        <v>40</v>
      </c>
    </row>
    <row r="11" ht="110.25" customHeight="1" spans="1:9">
      <c r="A11" s="48" t="s">
        <v>41</v>
      </c>
      <c r="B11" s="41" t="s">
        <v>42</v>
      </c>
      <c r="C11" s="42" t="s">
        <v>43</v>
      </c>
      <c r="D11" s="42">
        <v>3</v>
      </c>
      <c r="E11" s="43" t="s">
        <v>44</v>
      </c>
      <c r="F11" s="43" t="s">
        <v>45</v>
      </c>
      <c r="G11" s="43" t="s">
        <v>46</v>
      </c>
      <c r="H11" s="44"/>
      <c r="I11" s="43" t="s">
        <v>47</v>
      </c>
    </row>
    <row r="12" ht="52.5" customHeight="1" spans="1:9">
      <c r="A12" s="49"/>
      <c r="B12" s="50"/>
      <c r="C12" s="42" t="s">
        <v>48</v>
      </c>
      <c r="D12" s="42">
        <v>4</v>
      </c>
      <c r="E12" s="43" t="s">
        <v>49</v>
      </c>
      <c r="F12" s="43" t="s">
        <v>50</v>
      </c>
      <c r="G12" s="43" t="s">
        <v>51</v>
      </c>
      <c r="H12" s="44"/>
      <c r="I12" s="43" t="s">
        <v>52</v>
      </c>
    </row>
    <row r="13" ht="108" customHeight="1" spans="1:9">
      <c r="A13" s="49"/>
      <c r="B13" s="45"/>
      <c r="C13" s="42" t="s">
        <v>53</v>
      </c>
      <c r="D13" s="42">
        <v>6</v>
      </c>
      <c r="E13" s="43" t="s">
        <v>54</v>
      </c>
      <c r="F13" s="43" t="s">
        <v>55</v>
      </c>
      <c r="G13" s="43" t="s">
        <v>56</v>
      </c>
      <c r="H13" s="44"/>
      <c r="I13" s="43" t="s">
        <v>52</v>
      </c>
    </row>
    <row r="14" ht="84" customHeight="1" spans="1:9">
      <c r="A14" s="49"/>
      <c r="B14" s="41" t="s">
        <v>57</v>
      </c>
      <c r="C14" s="42" t="s">
        <v>58</v>
      </c>
      <c r="D14" s="42">
        <v>4</v>
      </c>
      <c r="E14" s="43" t="s">
        <v>59</v>
      </c>
      <c r="F14" s="43" t="s">
        <v>60</v>
      </c>
      <c r="G14" s="43" t="s">
        <v>61</v>
      </c>
      <c r="H14" s="44"/>
      <c r="I14" s="43"/>
    </row>
    <row r="15" ht="108" customHeight="1" spans="1:9">
      <c r="A15" s="51"/>
      <c r="B15" s="45"/>
      <c r="C15" s="42" t="s">
        <v>62</v>
      </c>
      <c r="D15" s="42">
        <v>5</v>
      </c>
      <c r="E15" s="43" t="s">
        <v>63</v>
      </c>
      <c r="F15" s="43" t="s">
        <v>64</v>
      </c>
      <c r="G15" s="43" t="s">
        <v>65</v>
      </c>
      <c r="H15" s="44"/>
      <c r="I15" s="43"/>
    </row>
    <row r="16" ht="99" customHeight="1" spans="1:9">
      <c r="A16" s="52" t="s">
        <v>66</v>
      </c>
      <c r="B16" s="42" t="s">
        <v>67</v>
      </c>
      <c r="C16" s="42" t="s">
        <v>68</v>
      </c>
      <c r="D16" s="42"/>
      <c r="E16" s="43" t="s">
        <v>69</v>
      </c>
      <c r="F16" s="43" t="s">
        <v>70</v>
      </c>
      <c r="G16" s="44"/>
      <c r="H16" s="44"/>
      <c r="I16" s="43"/>
    </row>
    <row r="17" ht="98.25" customHeight="1" spans="1:9">
      <c r="A17" s="53"/>
      <c r="B17" s="42" t="s">
        <v>71</v>
      </c>
      <c r="C17" s="42" t="s">
        <v>72</v>
      </c>
      <c r="D17" s="42"/>
      <c r="E17" s="43" t="s">
        <v>73</v>
      </c>
      <c r="F17" s="43" t="s">
        <v>74</v>
      </c>
      <c r="G17" s="44"/>
      <c r="H17" s="44"/>
      <c r="I17" s="43"/>
    </row>
    <row r="18" ht="72" customHeight="1" spans="1:9">
      <c r="A18" s="53"/>
      <c r="B18" s="42" t="s">
        <v>75</v>
      </c>
      <c r="C18" s="42" t="s">
        <v>76</v>
      </c>
      <c r="D18" s="42"/>
      <c r="E18" s="43" t="s">
        <v>77</v>
      </c>
      <c r="F18" s="43" t="s">
        <v>78</v>
      </c>
      <c r="G18" s="44"/>
      <c r="H18" s="44"/>
      <c r="I18" s="43"/>
    </row>
    <row r="19" ht="86.25" customHeight="1" spans="1:9">
      <c r="A19" s="54"/>
      <c r="B19" s="42" t="s">
        <v>79</v>
      </c>
      <c r="C19" s="42" t="s">
        <v>80</v>
      </c>
      <c r="D19" s="42"/>
      <c r="E19" s="43" t="s">
        <v>81</v>
      </c>
      <c r="F19" s="43" t="s">
        <v>82</v>
      </c>
      <c r="G19" s="44"/>
      <c r="H19" s="44"/>
      <c r="I19" s="43"/>
    </row>
    <row r="20" ht="36" customHeight="1" spans="1:9">
      <c r="A20" s="40" t="s">
        <v>83</v>
      </c>
      <c r="B20" s="42" t="s">
        <v>84</v>
      </c>
      <c r="C20" s="42" t="s">
        <v>85</v>
      </c>
      <c r="D20" s="42"/>
      <c r="E20" s="43" t="s">
        <v>86</v>
      </c>
      <c r="F20" s="43" t="s">
        <v>87</v>
      </c>
      <c r="G20" s="44"/>
      <c r="H20" s="44"/>
      <c r="I20" s="43"/>
    </row>
    <row r="21" ht="36" customHeight="1" spans="1:9">
      <c r="A21" s="40"/>
      <c r="B21" s="42" t="s">
        <v>88</v>
      </c>
      <c r="C21" s="42" t="s">
        <v>89</v>
      </c>
      <c r="D21" s="42"/>
      <c r="E21" s="43" t="s">
        <v>90</v>
      </c>
      <c r="F21" s="43" t="s">
        <v>91</v>
      </c>
      <c r="G21" s="44"/>
      <c r="H21" s="44"/>
      <c r="I21" s="43"/>
    </row>
    <row r="22" ht="24" customHeight="1" spans="3:4">
      <c r="C22" s="38" t="s">
        <v>92</v>
      </c>
      <c r="D22" s="38">
        <f>SUM(D5:D21)</f>
        <v>38</v>
      </c>
    </row>
  </sheetData>
  <mergeCells count="15">
    <mergeCell ref="A5:A10"/>
    <mergeCell ref="A11:A15"/>
    <mergeCell ref="A16:A19"/>
    <mergeCell ref="A20:A21"/>
    <mergeCell ref="B5:B6"/>
    <mergeCell ref="B7:B8"/>
    <mergeCell ref="B11:B13"/>
    <mergeCell ref="B14:B15"/>
    <mergeCell ref="C3:C4"/>
    <mergeCell ref="D3:D4"/>
    <mergeCell ref="E3:E4"/>
    <mergeCell ref="F3:F4"/>
    <mergeCell ref="G3:G4"/>
    <mergeCell ref="H3:H4"/>
    <mergeCell ref="I3:I4"/>
  </mergeCells>
  <pageMargins left="0.699912516150888" right="0.699912516150888" top="0.74990626395218" bottom="0.74990626395218" header="0.299962510274151" footer="0.29996251027415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tabSelected="1" zoomScale="90" zoomScaleNormal="90" topLeftCell="B1" workbookViewId="0">
      <selection activeCell="M14" sqref="M14"/>
    </sheetView>
  </sheetViews>
  <sheetFormatPr defaultColWidth="8.875" defaultRowHeight="12"/>
  <cols>
    <col min="1" max="1" width="6.25" style="21" customWidth="1"/>
    <col min="2" max="2" width="9" style="21" customWidth="1"/>
    <col min="3" max="3" width="10.275" style="21" customWidth="1"/>
    <col min="4" max="4" width="5.125" style="21" customWidth="1"/>
    <col min="5" max="5" width="22.775" style="21" customWidth="1"/>
    <col min="6" max="6" width="38.3333333333333" style="21" customWidth="1"/>
    <col min="7" max="7" width="14.9916666666667" style="21" customWidth="1"/>
    <col min="8" max="8" width="8.875" style="22" hidden="1" customWidth="1"/>
    <col min="9" max="9" width="8.875" style="21" hidden="1" customWidth="1"/>
    <col min="10" max="10" width="34.875" style="23" hidden="1" customWidth="1"/>
    <col min="11" max="11" width="5.275" style="22" customWidth="1"/>
    <col min="12" max="12" width="5.14166666666667" style="22" customWidth="1"/>
    <col min="13" max="13" width="11.1083333333333" style="21" customWidth="1"/>
    <col min="14" max="16384" width="8.875" style="21"/>
  </cols>
  <sheetData>
    <row r="1" ht="28.9" customHeight="1" spans="2:13">
      <c r="B1" s="24" t="s">
        <v>93</v>
      </c>
      <c r="C1" s="24"/>
      <c r="D1" s="24"/>
      <c r="E1" s="24"/>
      <c r="F1" s="24"/>
      <c r="G1" s="24"/>
      <c r="H1" s="24"/>
      <c r="I1" s="24"/>
      <c r="J1" s="24"/>
      <c r="K1" s="24"/>
      <c r="L1" s="24"/>
      <c r="M1" s="24"/>
    </row>
    <row r="3" ht="14.25" customHeight="1" spans="1:13">
      <c r="A3" s="25" t="s">
        <v>0</v>
      </c>
      <c r="B3" s="25" t="s">
        <v>1</v>
      </c>
      <c r="C3" s="25" t="s">
        <v>2</v>
      </c>
      <c r="D3" s="25" t="s">
        <v>3</v>
      </c>
      <c r="E3" s="25" t="s">
        <v>4</v>
      </c>
      <c r="F3" s="25" t="s">
        <v>5</v>
      </c>
      <c r="G3" s="25" t="s">
        <v>6</v>
      </c>
      <c r="H3" s="25" t="s">
        <v>7</v>
      </c>
      <c r="I3" s="25" t="s">
        <v>8</v>
      </c>
      <c r="J3" s="25" t="s">
        <v>94</v>
      </c>
      <c r="K3" s="32" t="s">
        <v>95</v>
      </c>
      <c r="L3" s="34" t="s">
        <v>96</v>
      </c>
      <c r="M3" s="34" t="s">
        <v>97</v>
      </c>
    </row>
    <row r="4" ht="14.25" customHeight="1" spans="1:13">
      <c r="A4" s="25" t="s">
        <v>9</v>
      </c>
      <c r="B4" s="25"/>
      <c r="C4" s="25"/>
      <c r="D4" s="25"/>
      <c r="E4" s="25"/>
      <c r="F4" s="25"/>
      <c r="G4" s="25"/>
      <c r="H4" s="25"/>
      <c r="I4" s="25"/>
      <c r="J4" s="25"/>
      <c r="K4" s="32"/>
      <c r="L4" s="34"/>
      <c r="M4" s="34"/>
    </row>
    <row r="5" ht="110" customHeight="1" spans="1:13">
      <c r="A5" s="26" t="s">
        <v>98</v>
      </c>
      <c r="B5" s="27" t="s">
        <v>11</v>
      </c>
      <c r="C5" s="27" t="s">
        <v>12</v>
      </c>
      <c r="D5" s="27">
        <v>2</v>
      </c>
      <c r="E5" s="28" t="s">
        <v>13</v>
      </c>
      <c r="F5" s="28" t="s">
        <v>14</v>
      </c>
      <c r="G5" s="28" t="s">
        <v>15</v>
      </c>
      <c r="H5" s="29">
        <v>2</v>
      </c>
      <c r="I5" s="28" t="s">
        <v>16</v>
      </c>
      <c r="J5" s="27" t="s">
        <v>99</v>
      </c>
      <c r="K5" s="29">
        <v>2</v>
      </c>
      <c r="L5" s="29">
        <f>D5-K5</f>
        <v>0</v>
      </c>
      <c r="M5" s="35"/>
    </row>
    <row r="6" ht="53" customHeight="1" spans="1:13">
      <c r="A6" s="26"/>
      <c r="B6" s="27"/>
      <c r="C6" s="27" t="s">
        <v>17</v>
      </c>
      <c r="D6" s="27">
        <v>3</v>
      </c>
      <c r="E6" s="28" t="s">
        <v>18</v>
      </c>
      <c r="F6" s="28" t="s">
        <v>19</v>
      </c>
      <c r="G6" s="28" t="s">
        <v>20</v>
      </c>
      <c r="H6" s="29">
        <v>3</v>
      </c>
      <c r="I6" s="28" t="s">
        <v>16</v>
      </c>
      <c r="J6" s="27" t="s">
        <v>99</v>
      </c>
      <c r="K6" s="29">
        <v>3</v>
      </c>
      <c r="L6" s="29">
        <f t="shared" ref="L6:L31" si="0">D6-K6</f>
        <v>0</v>
      </c>
      <c r="M6" s="35"/>
    </row>
    <row r="7" ht="75" customHeight="1" spans="1:13">
      <c r="A7" s="26"/>
      <c r="B7" s="27" t="s">
        <v>21</v>
      </c>
      <c r="C7" s="27" t="s">
        <v>22</v>
      </c>
      <c r="D7" s="27">
        <v>4</v>
      </c>
      <c r="E7" s="28" t="s">
        <v>23</v>
      </c>
      <c r="F7" s="28" t="s">
        <v>24</v>
      </c>
      <c r="G7" s="28" t="s">
        <v>34</v>
      </c>
      <c r="H7" s="29">
        <v>4</v>
      </c>
      <c r="I7" s="28" t="s">
        <v>25</v>
      </c>
      <c r="J7" s="27" t="s">
        <v>100</v>
      </c>
      <c r="K7" s="36">
        <v>3</v>
      </c>
      <c r="L7" s="29">
        <f t="shared" si="0"/>
        <v>1</v>
      </c>
      <c r="M7" s="36" t="s">
        <v>101</v>
      </c>
    </row>
    <row r="8" ht="70" customHeight="1" spans="1:13">
      <c r="A8" s="26"/>
      <c r="B8" s="27"/>
      <c r="C8" s="27" t="s">
        <v>26</v>
      </c>
      <c r="D8" s="27">
        <v>3</v>
      </c>
      <c r="E8" s="28" t="s">
        <v>27</v>
      </c>
      <c r="F8" s="28" t="s">
        <v>102</v>
      </c>
      <c r="G8" s="28" t="s">
        <v>29</v>
      </c>
      <c r="H8" s="29">
        <v>3</v>
      </c>
      <c r="I8" s="28" t="s">
        <v>25</v>
      </c>
      <c r="J8" s="27" t="s">
        <v>103</v>
      </c>
      <c r="K8" s="29">
        <v>2</v>
      </c>
      <c r="L8" s="29">
        <f t="shared" si="0"/>
        <v>1</v>
      </c>
      <c r="M8" s="36" t="s">
        <v>104</v>
      </c>
    </row>
    <row r="9" ht="82" customHeight="1" spans="1:13">
      <c r="A9" s="26"/>
      <c r="B9" s="27" t="s">
        <v>30</v>
      </c>
      <c r="C9" s="27" t="s">
        <v>31</v>
      </c>
      <c r="D9" s="27">
        <v>4</v>
      </c>
      <c r="E9" s="28" t="s">
        <v>32</v>
      </c>
      <c r="F9" s="28" t="s">
        <v>33</v>
      </c>
      <c r="G9" s="28" t="s">
        <v>34</v>
      </c>
      <c r="H9" s="29">
        <v>4</v>
      </c>
      <c r="I9" s="28" t="s">
        <v>35</v>
      </c>
      <c r="J9" s="27" t="s">
        <v>105</v>
      </c>
      <c r="K9" s="29">
        <v>3</v>
      </c>
      <c r="L9" s="29">
        <f t="shared" si="0"/>
        <v>1</v>
      </c>
      <c r="M9" s="36" t="s">
        <v>106</v>
      </c>
    </row>
    <row r="10" ht="58" customHeight="1" spans="1:13">
      <c r="A10" s="26"/>
      <c r="B10" s="27"/>
      <c r="C10" s="27" t="s">
        <v>36</v>
      </c>
      <c r="D10" s="27">
        <v>2</v>
      </c>
      <c r="E10" s="28" t="s">
        <v>37</v>
      </c>
      <c r="F10" s="28" t="s">
        <v>38</v>
      </c>
      <c r="G10" s="28" t="s">
        <v>39</v>
      </c>
      <c r="H10" s="29">
        <v>2</v>
      </c>
      <c r="I10" s="28" t="s">
        <v>40</v>
      </c>
      <c r="J10" s="27" t="s">
        <v>105</v>
      </c>
      <c r="K10" s="29">
        <v>2</v>
      </c>
      <c r="L10" s="29">
        <f t="shared" si="0"/>
        <v>0</v>
      </c>
      <c r="M10" s="35"/>
    </row>
    <row r="11" ht="78" customHeight="1" spans="1:13">
      <c r="A11" s="30" t="s">
        <v>41</v>
      </c>
      <c r="B11" s="27" t="s">
        <v>42</v>
      </c>
      <c r="C11" s="27" t="s">
        <v>43</v>
      </c>
      <c r="D11" s="27">
        <v>2</v>
      </c>
      <c r="E11" s="28" t="s">
        <v>44</v>
      </c>
      <c r="F11" s="31" t="s">
        <v>107</v>
      </c>
      <c r="G11" s="28" t="s">
        <v>108</v>
      </c>
      <c r="H11" s="29">
        <v>2</v>
      </c>
      <c r="I11" s="28" t="s">
        <v>47</v>
      </c>
      <c r="J11" s="27" t="s">
        <v>109</v>
      </c>
      <c r="K11" s="29">
        <v>2</v>
      </c>
      <c r="L11" s="29">
        <f t="shared" si="0"/>
        <v>0</v>
      </c>
      <c r="M11" s="35"/>
    </row>
    <row r="12" ht="52" customHeight="1" spans="1:13">
      <c r="A12" s="30"/>
      <c r="B12" s="27"/>
      <c r="C12" s="27" t="s">
        <v>48</v>
      </c>
      <c r="D12" s="27">
        <v>4</v>
      </c>
      <c r="E12" s="28" t="s">
        <v>49</v>
      </c>
      <c r="F12" s="28" t="s">
        <v>110</v>
      </c>
      <c r="G12" s="28" t="s">
        <v>51</v>
      </c>
      <c r="H12" s="29">
        <v>4</v>
      </c>
      <c r="I12" s="28" t="s">
        <v>52</v>
      </c>
      <c r="J12" s="27" t="s">
        <v>111</v>
      </c>
      <c r="K12" s="29">
        <v>4</v>
      </c>
      <c r="L12" s="29">
        <f t="shared" si="0"/>
        <v>0</v>
      </c>
      <c r="M12" s="35"/>
    </row>
    <row r="13" ht="75" customHeight="1" spans="1:13">
      <c r="A13" s="30"/>
      <c r="B13" s="27"/>
      <c r="C13" s="27" t="s">
        <v>53</v>
      </c>
      <c r="D13" s="27">
        <v>5</v>
      </c>
      <c r="E13" s="28" t="s">
        <v>54</v>
      </c>
      <c r="F13" s="28" t="s">
        <v>112</v>
      </c>
      <c r="G13" s="28" t="s">
        <v>113</v>
      </c>
      <c r="H13" s="29">
        <v>5</v>
      </c>
      <c r="I13" s="28" t="s">
        <v>52</v>
      </c>
      <c r="J13" s="27" t="s">
        <v>114</v>
      </c>
      <c r="K13" s="29">
        <v>5</v>
      </c>
      <c r="L13" s="29">
        <f t="shared" si="0"/>
        <v>0</v>
      </c>
      <c r="M13" s="35"/>
    </row>
    <row r="14" ht="58" customHeight="1" spans="1:13">
      <c r="A14" s="30"/>
      <c r="B14" s="27" t="s">
        <v>57</v>
      </c>
      <c r="C14" s="27" t="s">
        <v>58</v>
      </c>
      <c r="D14" s="27">
        <v>4</v>
      </c>
      <c r="E14" s="28" t="s">
        <v>59</v>
      </c>
      <c r="F14" s="28" t="s">
        <v>60</v>
      </c>
      <c r="G14" s="28" t="s">
        <v>61</v>
      </c>
      <c r="H14" s="29">
        <v>4</v>
      </c>
      <c r="I14" s="28" t="s">
        <v>115</v>
      </c>
      <c r="J14" s="27" t="s">
        <v>116</v>
      </c>
      <c r="K14" s="29">
        <v>4</v>
      </c>
      <c r="L14" s="29">
        <f t="shared" si="0"/>
        <v>0</v>
      </c>
      <c r="M14" s="35"/>
    </row>
    <row r="15" ht="110" customHeight="1" spans="1:13">
      <c r="A15" s="30"/>
      <c r="B15" s="27"/>
      <c r="C15" s="27" t="s">
        <v>62</v>
      </c>
      <c r="D15" s="27">
        <v>7</v>
      </c>
      <c r="E15" s="28" t="s">
        <v>63</v>
      </c>
      <c r="F15" s="28" t="s">
        <v>117</v>
      </c>
      <c r="G15" s="28" t="s">
        <v>118</v>
      </c>
      <c r="H15" s="29">
        <v>7</v>
      </c>
      <c r="I15" s="28" t="s">
        <v>119</v>
      </c>
      <c r="J15" s="27" t="s">
        <v>120</v>
      </c>
      <c r="K15" s="29">
        <v>6</v>
      </c>
      <c r="L15" s="29">
        <f t="shared" si="0"/>
        <v>1</v>
      </c>
      <c r="M15" s="36" t="s">
        <v>121</v>
      </c>
    </row>
    <row r="16" ht="78" customHeight="1" spans="1:13">
      <c r="A16" s="26" t="s">
        <v>122</v>
      </c>
      <c r="B16" s="27" t="s">
        <v>67</v>
      </c>
      <c r="C16" s="27" t="s">
        <v>123</v>
      </c>
      <c r="D16" s="27">
        <v>6</v>
      </c>
      <c r="E16" s="28" t="s">
        <v>124</v>
      </c>
      <c r="F16" s="28" t="s">
        <v>125</v>
      </c>
      <c r="G16" s="28" t="s">
        <v>126</v>
      </c>
      <c r="H16" s="29">
        <v>5</v>
      </c>
      <c r="I16" s="28" t="s">
        <v>127</v>
      </c>
      <c r="J16" s="27" t="s">
        <v>128</v>
      </c>
      <c r="K16" s="29">
        <v>3</v>
      </c>
      <c r="L16" s="29">
        <f t="shared" si="0"/>
        <v>3</v>
      </c>
      <c r="M16" s="36" t="s">
        <v>129</v>
      </c>
    </row>
    <row r="17" ht="36" customHeight="1" spans="1:13">
      <c r="A17" s="26"/>
      <c r="B17" s="27"/>
      <c r="C17" s="27" t="s">
        <v>130</v>
      </c>
      <c r="D17" s="27">
        <v>5</v>
      </c>
      <c r="E17" s="28" t="s">
        <v>131</v>
      </c>
      <c r="F17" s="28" t="s">
        <v>132</v>
      </c>
      <c r="G17" s="28" t="s">
        <v>133</v>
      </c>
      <c r="H17" s="29">
        <v>5</v>
      </c>
      <c r="I17" s="28" t="s">
        <v>127</v>
      </c>
      <c r="J17" s="27" t="s">
        <v>128</v>
      </c>
      <c r="K17" s="29">
        <v>5</v>
      </c>
      <c r="L17" s="29">
        <f t="shared" si="0"/>
        <v>0</v>
      </c>
      <c r="M17" s="36"/>
    </row>
    <row r="18" ht="33.75" spans="1:13">
      <c r="A18" s="26"/>
      <c r="B18" s="27"/>
      <c r="C18" s="27" t="s">
        <v>134</v>
      </c>
      <c r="D18" s="27">
        <v>2</v>
      </c>
      <c r="E18" s="28" t="s">
        <v>135</v>
      </c>
      <c r="F18" s="28" t="s">
        <v>136</v>
      </c>
      <c r="G18" s="28" t="s">
        <v>137</v>
      </c>
      <c r="H18" s="29">
        <v>2</v>
      </c>
      <c r="I18" s="28" t="s">
        <v>127</v>
      </c>
      <c r="J18" s="27" t="s">
        <v>138</v>
      </c>
      <c r="K18" s="29">
        <v>2</v>
      </c>
      <c r="L18" s="29">
        <f t="shared" si="0"/>
        <v>0</v>
      </c>
      <c r="M18" s="36"/>
    </row>
    <row r="19" ht="56" customHeight="1" spans="1:13">
      <c r="A19" s="26"/>
      <c r="B19" s="27" t="s">
        <v>71</v>
      </c>
      <c r="C19" s="27" t="s">
        <v>139</v>
      </c>
      <c r="D19" s="27">
        <v>6</v>
      </c>
      <c r="E19" s="28" t="s">
        <v>140</v>
      </c>
      <c r="F19" s="31" t="s">
        <v>141</v>
      </c>
      <c r="G19" s="28" t="s">
        <v>142</v>
      </c>
      <c r="H19" s="29">
        <v>6</v>
      </c>
      <c r="I19" s="28" t="s">
        <v>127</v>
      </c>
      <c r="J19" s="27" t="s">
        <v>143</v>
      </c>
      <c r="K19" s="29">
        <v>6</v>
      </c>
      <c r="L19" s="29">
        <f t="shared" si="0"/>
        <v>0</v>
      </c>
      <c r="M19" s="36"/>
    </row>
    <row r="20" ht="181" customHeight="1" spans="1:13">
      <c r="A20" s="26"/>
      <c r="B20" s="27"/>
      <c r="C20" s="27" t="s">
        <v>144</v>
      </c>
      <c r="D20" s="27">
        <v>4</v>
      </c>
      <c r="E20" s="28" t="s">
        <v>145</v>
      </c>
      <c r="F20" s="28" t="s">
        <v>146</v>
      </c>
      <c r="G20" s="28" t="s">
        <v>147</v>
      </c>
      <c r="H20" s="29">
        <v>2</v>
      </c>
      <c r="I20" s="28" t="s">
        <v>127</v>
      </c>
      <c r="J20" s="37" t="s">
        <v>148</v>
      </c>
      <c r="K20" s="29">
        <v>2</v>
      </c>
      <c r="L20" s="29">
        <f t="shared" si="0"/>
        <v>2</v>
      </c>
      <c r="M20" s="36" t="s">
        <v>148</v>
      </c>
    </row>
    <row r="21" ht="43" customHeight="1" spans="1:13">
      <c r="A21" s="26"/>
      <c r="B21" s="27"/>
      <c r="C21" s="27" t="s">
        <v>149</v>
      </c>
      <c r="D21" s="27">
        <v>4</v>
      </c>
      <c r="E21" s="28" t="s">
        <v>150</v>
      </c>
      <c r="F21" s="28" t="s">
        <v>151</v>
      </c>
      <c r="G21" s="28" t="s">
        <v>152</v>
      </c>
      <c r="H21" s="29">
        <v>4</v>
      </c>
      <c r="I21" s="28" t="s">
        <v>127</v>
      </c>
      <c r="J21" s="27" t="s">
        <v>153</v>
      </c>
      <c r="K21" s="29">
        <v>4</v>
      </c>
      <c r="L21" s="29">
        <f t="shared" si="0"/>
        <v>0</v>
      </c>
      <c r="M21" s="36"/>
    </row>
    <row r="22" ht="45" spans="1:13">
      <c r="A22" s="26"/>
      <c r="B22" s="27"/>
      <c r="C22" s="27" t="s">
        <v>154</v>
      </c>
      <c r="D22" s="27">
        <v>3</v>
      </c>
      <c r="E22" s="28" t="s">
        <v>155</v>
      </c>
      <c r="F22" s="28" t="s">
        <v>156</v>
      </c>
      <c r="G22" s="28" t="s">
        <v>157</v>
      </c>
      <c r="H22" s="29">
        <v>3</v>
      </c>
      <c r="I22" s="28" t="s">
        <v>127</v>
      </c>
      <c r="J22" s="27" t="s">
        <v>158</v>
      </c>
      <c r="K22" s="29">
        <v>2</v>
      </c>
      <c r="L22" s="29">
        <f t="shared" si="0"/>
        <v>1</v>
      </c>
      <c r="M22" s="36" t="s">
        <v>159</v>
      </c>
    </row>
    <row r="23" ht="54" customHeight="1" spans="1:13">
      <c r="A23" s="26"/>
      <c r="B23" s="27" t="s">
        <v>75</v>
      </c>
      <c r="C23" s="27" t="s">
        <v>160</v>
      </c>
      <c r="D23" s="27">
        <v>4</v>
      </c>
      <c r="E23" s="28" t="s">
        <v>77</v>
      </c>
      <c r="F23" s="28" t="s">
        <v>161</v>
      </c>
      <c r="G23" s="28" t="s">
        <v>162</v>
      </c>
      <c r="H23" s="29">
        <v>3</v>
      </c>
      <c r="I23" s="28" t="s">
        <v>127</v>
      </c>
      <c r="J23" s="27" t="s">
        <v>163</v>
      </c>
      <c r="K23" s="29">
        <v>4</v>
      </c>
      <c r="L23" s="29">
        <f t="shared" si="0"/>
        <v>0</v>
      </c>
      <c r="M23" s="36"/>
    </row>
    <row r="24" ht="65" customHeight="1" spans="1:13">
      <c r="A24" s="26"/>
      <c r="B24" s="27"/>
      <c r="C24" s="27" t="s">
        <v>164</v>
      </c>
      <c r="D24" s="27">
        <v>4</v>
      </c>
      <c r="E24" s="28" t="s">
        <v>165</v>
      </c>
      <c r="F24" s="28" t="s">
        <v>166</v>
      </c>
      <c r="G24" s="28" t="s">
        <v>167</v>
      </c>
      <c r="H24" s="29">
        <v>3</v>
      </c>
      <c r="I24" s="28" t="s">
        <v>127</v>
      </c>
      <c r="J24" s="27" t="s">
        <v>168</v>
      </c>
      <c r="K24" s="29">
        <v>2</v>
      </c>
      <c r="L24" s="29">
        <f t="shared" si="0"/>
        <v>2</v>
      </c>
      <c r="M24" s="36" t="s">
        <v>169</v>
      </c>
    </row>
    <row r="25" ht="79" customHeight="1" spans="1:13">
      <c r="A25" s="26"/>
      <c r="B25" s="27" t="s">
        <v>79</v>
      </c>
      <c r="C25" s="27" t="s">
        <v>80</v>
      </c>
      <c r="D25" s="27">
        <v>3</v>
      </c>
      <c r="E25" s="28" t="s">
        <v>81</v>
      </c>
      <c r="F25" s="28" t="s">
        <v>170</v>
      </c>
      <c r="G25" s="28" t="s">
        <v>171</v>
      </c>
      <c r="H25" s="29">
        <v>4</v>
      </c>
      <c r="I25" s="28" t="s">
        <v>127</v>
      </c>
      <c r="J25" s="27" t="s">
        <v>172</v>
      </c>
      <c r="K25" s="29">
        <v>3</v>
      </c>
      <c r="L25" s="29">
        <f t="shared" si="0"/>
        <v>0</v>
      </c>
      <c r="M25" s="29">
        <f>(3128000-3106004)/3128000*100%</f>
        <v>0.00703196930946292</v>
      </c>
    </row>
    <row r="26" ht="65" customHeight="1" spans="1:13">
      <c r="A26" s="26" t="s">
        <v>173</v>
      </c>
      <c r="B26" s="27" t="s">
        <v>174</v>
      </c>
      <c r="C26" s="27" t="s">
        <v>175</v>
      </c>
      <c r="D26" s="27">
        <v>3</v>
      </c>
      <c r="E26" s="27" t="s">
        <v>86</v>
      </c>
      <c r="F26" s="28" t="s">
        <v>176</v>
      </c>
      <c r="G26" s="28" t="s">
        <v>177</v>
      </c>
      <c r="H26" s="29">
        <v>4</v>
      </c>
      <c r="I26" s="28" t="s">
        <v>127</v>
      </c>
      <c r="J26" s="27" t="s">
        <v>178</v>
      </c>
      <c r="K26" s="29">
        <v>3</v>
      </c>
      <c r="L26" s="29">
        <f t="shared" si="0"/>
        <v>0</v>
      </c>
      <c r="M26" s="36"/>
    </row>
    <row r="27" ht="70" customHeight="1" spans="1:13">
      <c r="A27" s="26"/>
      <c r="B27" s="27"/>
      <c r="C27" s="27" t="s">
        <v>179</v>
      </c>
      <c r="D27" s="27">
        <v>3</v>
      </c>
      <c r="E27" s="27"/>
      <c r="F27" s="28" t="s">
        <v>180</v>
      </c>
      <c r="G27" s="28" t="s">
        <v>181</v>
      </c>
      <c r="H27" s="29">
        <v>4</v>
      </c>
      <c r="I27" s="28" t="s">
        <v>127</v>
      </c>
      <c r="J27" s="27" t="s">
        <v>182</v>
      </c>
      <c r="K27" s="29">
        <v>0</v>
      </c>
      <c r="L27" s="29">
        <f t="shared" si="0"/>
        <v>3</v>
      </c>
      <c r="M27" s="27" t="s">
        <v>182</v>
      </c>
    </row>
    <row r="28" ht="119" customHeight="1" spans="1:13">
      <c r="A28" s="26"/>
      <c r="B28" s="27"/>
      <c r="C28" s="27" t="s">
        <v>183</v>
      </c>
      <c r="D28" s="27">
        <v>2</v>
      </c>
      <c r="E28" s="27"/>
      <c r="F28" s="28" t="s">
        <v>184</v>
      </c>
      <c r="G28" s="28" t="s">
        <v>185</v>
      </c>
      <c r="H28" s="29">
        <v>2</v>
      </c>
      <c r="I28" s="28" t="s">
        <v>127</v>
      </c>
      <c r="J28" s="27" t="s">
        <v>186</v>
      </c>
      <c r="K28" s="29">
        <v>2</v>
      </c>
      <c r="L28" s="29">
        <f t="shared" si="0"/>
        <v>0</v>
      </c>
      <c r="M28" s="36" t="s">
        <v>186</v>
      </c>
    </row>
    <row r="29" ht="69" customHeight="1" spans="1:13">
      <c r="A29" s="26"/>
      <c r="B29" s="27" t="s">
        <v>187</v>
      </c>
      <c r="C29" s="27" t="s">
        <v>188</v>
      </c>
      <c r="D29" s="27">
        <v>3</v>
      </c>
      <c r="E29" s="28" t="s">
        <v>189</v>
      </c>
      <c r="F29" s="28" t="s">
        <v>190</v>
      </c>
      <c r="G29" s="28" t="s">
        <v>191</v>
      </c>
      <c r="H29" s="29">
        <v>3</v>
      </c>
      <c r="I29" s="28" t="s">
        <v>127</v>
      </c>
      <c r="J29" s="27" t="s">
        <v>192</v>
      </c>
      <c r="K29" s="29">
        <v>3</v>
      </c>
      <c r="L29" s="29">
        <f t="shared" si="0"/>
        <v>0</v>
      </c>
      <c r="M29" s="36"/>
    </row>
    <row r="30" ht="111" customHeight="1" spans="1:13">
      <c r="A30" s="26"/>
      <c r="B30" s="27" t="s">
        <v>89</v>
      </c>
      <c r="C30" s="27" t="s">
        <v>193</v>
      </c>
      <c r="D30" s="27">
        <v>8</v>
      </c>
      <c r="E30" s="28" t="s">
        <v>90</v>
      </c>
      <c r="F30" s="28" t="s">
        <v>194</v>
      </c>
      <c r="G30" s="28" t="s">
        <v>195</v>
      </c>
      <c r="H30" s="29">
        <v>8</v>
      </c>
      <c r="I30" s="28" t="s">
        <v>196</v>
      </c>
      <c r="J30" s="27" t="s">
        <v>197</v>
      </c>
      <c r="K30" s="29">
        <v>5</v>
      </c>
      <c r="L30" s="29">
        <f t="shared" si="0"/>
        <v>3</v>
      </c>
      <c r="M30" s="36" t="s">
        <v>197</v>
      </c>
    </row>
    <row r="31" ht="29" customHeight="1" spans="1:13">
      <c r="A31" s="32" t="s">
        <v>92</v>
      </c>
      <c r="B31" s="32"/>
      <c r="C31" s="32"/>
      <c r="D31" s="32">
        <f>SUM(D5:D30)</f>
        <v>100</v>
      </c>
      <c r="E31" s="32"/>
      <c r="F31" s="32"/>
      <c r="G31" s="32"/>
      <c r="H31" s="32">
        <v>98</v>
      </c>
      <c r="I31" s="32"/>
      <c r="J31" s="32"/>
      <c r="K31" s="32">
        <f>SUM(K5:K30)</f>
        <v>82</v>
      </c>
      <c r="L31" s="32">
        <f t="shared" si="0"/>
        <v>18</v>
      </c>
      <c r="M31" s="32"/>
    </row>
    <row r="35" spans="7:7">
      <c r="G35" s="33"/>
    </row>
  </sheetData>
  <mergeCells count="28">
    <mergeCell ref="B1:M1"/>
    <mergeCell ref="A31:C31"/>
    <mergeCell ref="A5:A10"/>
    <mergeCell ref="A11:A15"/>
    <mergeCell ref="A16:A25"/>
    <mergeCell ref="A26:A30"/>
    <mergeCell ref="B3:B4"/>
    <mergeCell ref="B5:B6"/>
    <mergeCell ref="B7:B8"/>
    <mergeCell ref="B9:B10"/>
    <mergeCell ref="B11:B13"/>
    <mergeCell ref="B14:B15"/>
    <mergeCell ref="B16:B18"/>
    <mergeCell ref="B19:B22"/>
    <mergeCell ref="B23:B24"/>
    <mergeCell ref="B26:B28"/>
    <mergeCell ref="C3:C4"/>
    <mergeCell ref="D3:D4"/>
    <mergeCell ref="E3:E4"/>
    <mergeCell ref="E26:E28"/>
    <mergeCell ref="F3:F4"/>
    <mergeCell ref="G3:G4"/>
    <mergeCell ref="H3:H4"/>
    <mergeCell ref="I3:I4"/>
    <mergeCell ref="J3:J4"/>
    <mergeCell ref="K3:K4"/>
    <mergeCell ref="L3:L4"/>
    <mergeCell ref="M3:M4"/>
  </mergeCells>
  <pageMargins left="0.699912516150888" right="0.699912516150888" top="0.74990626395218" bottom="0.74990626395218" header="0.299962510274151" footer="0.29996251027415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workbookViewId="0">
      <selection activeCell="E19" sqref="E19"/>
    </sheetView>
  </sheetViews>
  <sheetFormatPr defaultColWidth="8.875" defaultRowHeight="13.5"/>
  <cols>
    <col min="1" max="1" width="5.625" style="2" customWidth="1"/>
    <col min="2" max="2" width="10.5" style="2" customWidth="1"/>
    <col min="3" max="3" width="14.625" style="2" customWidth="1"/>
    <col min="4" max="4" width="17.75" style="3" customWidth="1"/>
    <col min="5" max="5" width="11.5" style="2" customWidth="1"/>
    <col min="6" max="6" width="24.875" style="3" customWidth="1"/>
    <col min="7" max="7" width="17.75" style="3" customWidth="1"/>
    <col min="8" max="8" width="16" style="3" customWidth="1"/>
    <col min="9" max="9" width="42.25" style="2" customWidth="1"/>
    <col min="10" max="10" width="9.5" style="2" customWidth="1"/>
    <col min="11" max="12" width="15.375" style="2" customWidth="1"/>
    <col min="13" max="16384" width="8.875" style="2"/>
  </cols>
  <sheetData>
    <row r="1" ht="39" customHeight="1" spans="1:9">
      <c r="A1" s="4" t="s">
        <v>198</v>
      </c>
      <c r="B1" s="4"/>
      <c r="C1" s="4"/>
      <c r="D1" s="4"/>
      <c r="E1" s="4"/>
      <c r="F1" s="4"/>
      <c r="G1" s="4"/>
      <c r="H1" s="4"/>
      <c r="I1" s="4"/>
    </row>
    <row r="2" ht="18" customHeight="1" spans="1:9">
      <c r="A2" s="5" t="s">
        <v>199</v>
      </c>
      <c r="B2" s="5" t="s">
        <v>200</v>
      </c>
      <c r="C2" s="5" t="s">
        <v>201</v>
      </c>
      <c r="D2" s="6" t="s">
        <v>202</v>
      </c>
      <c r="E2" s="5" t="s">
        <v>203</v>
      </c>
      <c r="F2" s="6" t="s">
        <v>204</v>
      </c>
      <c r="G2" s="6" t="s">
        <v>205</v>
      </c>
      <c r="H2" s="6" t="s">
        <v>206</v>
      </c>
      <c r="I2" s="5" t="s">
        <v>207</v>
      </c>
    </row>
    <row r="3" ht="18" customHeight="1" spans="1:10">
      <c r="A3" s="5">
        <v>1</v>
      </c>
      <c r="B3" s="5" t="s">
        <v>208</v>
      </c>
      <c r="C3" s="5" t="s">
        <v>209</v>
      </c>
      <c r="D3" s="6">
        <v>257556.2</v>
      </c>
      <c r="E3" s="5" t="s">
        <v>210</v>
      </c>
      <c r="F3" s="6">
        <f>D3+D4</f>
        <v>1038668</v>
      </c>
      <c r="G3" s="6">
        <v>1042668</v>
      </c>
      <c r="H3" s="6">
        <v>4000</v>
      </c>
      <c r="I3" s="5" t="s">
        <v>211</v>
      </c>
      <c r="J3" s="19"/>
    </row>
    <row r="4" ht="18" customHeight="1" spans="1:9">
      <c r="A4" s="5"/>
      <c r="B4" s="5"/>
      <c r="C4" s="5"/>
      <c r="D4" s="6">
        <v>781111.8</v>
      </c>
      <c r="E4" s="5" t="s">
        <v>210</v>
      </c>
      <c r="F4" s="6"/>
      <c r="G4" s="6"/>
      <c r="H4" s="6"/>
      <c r="I4" s="5"/>
    </row>
    <row r="5" ht="18" customHeight="1" spans="1:9">
      <c r="A5" s="7">
        <v>2</v>
      </c>
      <c r="B5" s="7" t="s">
        <v>212</v>
      </c>
      <c r="C5" s="7" t="s">
        <v>213</v>
      </c>
      <c r="D5" s="6">
        <v>240888.2</v>
      </c>
      <c r="E5" s="5" t="s">
        <v>214</v>
      </c>
      <c r="F5" s="8">
        <f>D5+D6+D7</f>
        <v>1552002</v>
      </c>
      <c r="G5" s="8">
        <v>1564002</v>
      </c>
      <c r="H5" s="8">
        <v>12000</v>
      </c>
      <c r="I5" s="7" t="s">
        <v>215</v>
      </c>
    </row>
    <row r="6" ht="18" customHeight="1" spans="1:9">
      <c r="A6" s="9"/>
      <c r="B6" s="9"/>
      <c r="C6" s="9"/>
      <c r="D6" s="6">
        <v>1047813.8</v>
      </c>
      <c r="E6" s="5" t="s">
        <v>214</v>
      </c>
      <c r="F6" s="10"/>
      <c r="G6" s="10"/>
      <c r="H6" s="10"/>
      <c r="I6" s="9"/>
    </row>
    <row r="7" ht="18" customHeight="1" spans="1:9">
      <c r="A7" s="11"/>
      <c r="B7" s="11"/>
      <c r="C7" s="11"/>
      <c r="D7" s="6">
        <v>263300</v>
      </c>
      <c r="E7" s="5" t="s">
        <v>214</v>
      </c>
      <c r="F7" s="12"/>
      <c r="G7" s="12"/>
      <c r="H7" s="12"/>
      <c r="I7" s="11"/>
    </row>
    <row r="8" ht="18" customHeight="1" spans="1:12">
      <c r="A8" s="5">
        <v>3</v>
      </c>
      <c r="B8" s="5" t="s">
        <v>216</v>
      </c>
      <c r="C8" s="5" t="s">
        <v>209</v>
      </c>
      <c r="D8" s="6">
        <v>515334</v>
      </c>
      <c r="E8" s="5" t="s">
        <v>217</v>
      </c>
      <c r="F8" s="6">
        <f>D8</f>
        <v>515334</v>
      </c>
      <c r="G8" s="6">
        <v>521334</v>
      </c>
      <c r="H8" s="6">
        <v>6000</v>
      </c>
      <c r="I8" s="5" t="s">
        <v>218</v>
      </c>
      <c r="K8" s="19" t="s">
        <v>219</v>
      </c>
      <c r="L8" s="2" t="s">
        <v>220</v>
      </c>
    </row>
    <row r="9" s="1" customFormat="1" ht="18" customHeight="1" spans="1:12">
      <c r="A9" s="13" t="s">
        <v>92</v>
      </c>
      <c r="B9" s="14"/>
      <c r="C9" s="15"/>
      <c r="D9" s="16">
        <f>SUM(D3:D8)</f>
        <v>3106004</v>
      </c>
      <c r="E9" s="17"/>
      <c r="F9" s="16">
        <f>SUM(F3:F8)</f>
        <v>3106004</v>
      </c>
      <c r="G9" s="16">
        <f>SUM(G3:G8)</f>
        <v>3128004</v>
      </c>
      <c r="H9" s="16">
        <f>SUM(H3:H8)</f>
        <v>22000</v>
      </c>
      <c r="I9" s="17"/>
      <c r="K9" s="20">
        <f>G9/12</f>
        <v>260667</v>
      </c>
      <c r="L9" s="20">
        <f>F9/12</f>
        <v>258833.666666667</v>
      </c>
    </row>
    <row r="11" ht="14.25" spans="6:6">
      <c r="F11" s="18">
        <v>2867337</v>
      </c>
    </row>
    <row r="13" spans="4:9">
      <c r="D13" s="3">
        <f>145745*12</f>
        <v>1748940</v>
      </c>
      <c r="F13" s="3">
        <f>F9-F11</f>
        <v>238667</v>
      </c>
      <c r="G13" s="3">
        <f>F13*0.06</f>
        <v>14320.02</v>
      </c>
      <c r="H13" s="3">
        <f>G13*0.12</f>
        <v>1718.4024</v>
      </c>
      <c r="I13" s="19">
        <f>F13*0.0006</f>
        <v>143.2002</v>
      </c>
    </row>
    <row r="14" spans="7:7">
      <c r="G14" s="3">
        <f>G13-172708.61</f>
        <v>-158388.59</v>
      </c>
    </row>
    <row r="15" spans="7:7">
      <c r="G15" s="3">
        <f>F8*0.06</f>
        <v>30920.04</v>
      </c>
    </row>
    <row r="16" spans="7:7">
      <c r="G16" s="3">
        <f>G15-26684.89</f>
        <v>4235.15</v>
      </c>
    </row>
    <row r="20" spans="6:6">
      <c r="F20" s="3">
        <f>260667</f>
        <v>260667</v>
      </c>
    </row>
  </sheetData>
  <mergeCells count="16">
    <mergeCell ref="A1:I1"/>
    <mergeCell ref="A9:C9"/>
    <mergeCell ref="A3:A4"/>
    <mergeCell ref="A5:A7"/>
    <mergeCell ref="B3:B4"/>
    <mergeCell ref="B5:B7"/>
    <mergeCell ref="C3:C4"/>
    <mergeCell ref="C5:C7"/>
    <mergeCell ref="F3:F4"/>
    <mergeCell ref="F5:F7"/>
    <mergeCell ref="G3:G4"/>
    <mergeCell ref="G5:G7"/>
    <mergeCell ref="H3:H4"/>
    <mergeCell ref="H5:H7"/>
    <mergeCell ref="I3:I4"/>
    <mergeCell ref="I5:I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3</vt:i4>
      </vt:variant>
    </vt:vector>
  </HeadingPairs>
  <TitlesOfParts>
    <vt:vector size="3" baseType="lpstr">
      <vt:lpstr>通用指标</vt:lpstr>
      <vt:lpstr>数字城管信息采集项目评价指标</vt:lpstr>
      <vt:lpstr>数字城管信息采集项目实际付款明细表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jessie</dc:creator>
  <cp:lastModifiedBy>珂</cp:lastModifiedBy>
  <cp:revision>0</cp:revision>
  <dcterms:created xsi:type="dcterms:W3CDTF">2015-06-05T18:19:00Z</dcterms:created>
  <dcterms:modified xsi:type="dcterms:W3CDTF">2021-10-26T07:39:55Z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34DC473BD0814C99A2B1E30E5FCAE8F5</vt:lpwstr>
  </property>
</Properties>
</file>