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一、2022年全市收入完成预计" sheetId="1" r:id="rId1"/>
  </sheets>
  <definedNames>
    <definedName name="_xlnm.Print_Titles" hidden="1">#N/A</definedName>
    <definedName name="_xlnm.Print_Area" localSheetId="0">表一、2022年全市收入完成预计!$A$1:$F$30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<sst xmlns="http://schemas.openxmlformats.org/spreadsheetml/2006/main" count="35" uniqueCount="35">
  <si>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2022年全市一般公共预算收入完成情况表</t>
  </si>
  <si>
    <t>单位：万元</t>
  </si>
  <si>
    <r>
      <rPr>
        <sz val="11"/>
        <rFont val="宋体"/>
        <charset val="134"/>
      </rPr>
      <t xml:space="preserve">项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目</t>
    </r>
  </si>
  <si>
    <t>2022年
完成数</t>
  </si>
  <si>
    <t>上  年
完成数</t>
  </si>
  <si>
    <t>比上年
增减额</t>
  </si>
  <si>
    <t>比上年
增减％</t>
  </si>
  <si>
    <t>备  注</t>
  </si>
  <si>
    <t>一、地方一般公共预算收入</t>
  </si>
  <si>
    <t xml:space="preserve"> 1、税收收入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</si>
  <si>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</si>
  <si>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</si>
  <si>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</si>
  <si>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</si>
  <si>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</si>
  <si>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</si>
  <si>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</si>
  <si>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</si>
  <si>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</si>
  <si>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</si>
  <si>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</si>
  <si>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</si>
  <si>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</si>
  <si>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</si>
  <si>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</si>
  <si>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 xml:space="preserve"> 2、非税收入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</si>
  <si>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专项收入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</si>
  <si>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行政事业性收费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</si>
  <si>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</si>
  <si>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国有资本经营收入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</si>
  <si>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国有资源有偿使用收入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</si>
  <si>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其他收入</t>
    </r>
  </si>
  <si>
    <t>二、上划中央收入</t>
  </si>
  <si>
    <t>三、上划省收入</t>
  </si>
  <si>
    <t>一般公共预算收入合计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</si>
</sst>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</numFmts>
  <fonts count="25">
    <font>
      <sz val="12"/>
      <name val="宋体"/>
      <charset val="134"/>
    </font>
    <font>
      <sz val="12"/>
      <name val="Times New Roman"/>
      <charset val="134"/>
    </font>
    <font>
      <sz val="18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49" applyFont="1" applyFill="1" applyBorder="1" applyAlignment="1">
      <alignment vertical="center"/>
    </xf>
    <xf numFmtId="0" fontId="1" fillId="0" borderId="0" xfId="49" applyFont="1" applyFill="1" applyBorder="1" applyAlignment="1">
      <alignment horizontal="center" vertical="center"/>
    </xf>
    <xf numFmtId="176" fontId="1" fillId="0" borderId="0" xfId="49" applyNumberFormat="1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vertical="center"/>
    </xf>
    <xf numFmtId="0" fontId="3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right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 applyProtection="1">
      <alignment horizontal="left" vertical="center"/>
      <protection locked="0"/>
    </xf>
    <xf numFmtId="3" fontId="3" fillId="0" borderId="1" xfId="49" applyNumberFormat="1" applyFont="1" applyFill="1" applyBorder="1" applyAlignment="1">
      <alignment horizontal="right" vertical="center"/>
    </xf>
    <xf numFmtId="177" fontId="3" fillId="0" borderId="1" xfId="49" applyNumberFormat="1" applyFont="1" applyFill="1" applyBorder="1" applyAlignment="1">
      <alignment horizontal="right" vertical="center" wrapText="1"/>
    </xf>
    <xf numFmtId="0" fontId="4" fillId="0" borderId="1" xfId="49" applyFont="1" applyFill="1" applyBorder="1" applyAlignment="1">
      <alignment vertical="center" wrapText="1"/>
    </xf>
    <xf numFmtId="0" fontId="3" fillId="0" borderId="1" xfId="49" applyFont="1" applyFill="1" applyBorder="1" applyAlignment="1" applyProtection="1">
      <alignment vertical="center"/>
      <protection locked="0"/>
    </xf>
    <xf numFmtId="0" fontId="3" fillId="0" borderId="1" xfId="49" applyFont="1" applyFill="1" applyBorder="1" applyAlignment="1">
      <alignment vertical="center"/>
    </xf>
    <xf numFmtId="0" fontId="3" fillId="0" borderId="1" xfId="49" applyFont="1" applyFill="1" applyBorder="1" applyAlignment="1">
      <alignment vertical="center" wrapText="1"/>
    </xf>
    <xf numFmtId="0" fontId="3" fillId="0" borderId="1" xfId="49" applyFont="1" applyFill="1" applyBorder="1" applyAlignment="1">
      <alignment horizontal="left" vertical="center"/>
    </xf>
    <xf numFmtId="3" fontId="3" fillId="0" borderId="1" xfId="49" applyNumberFormat="1" applyFont="1" applyFill="1" applyBorder="1" applyAlignment="1">
      <alignment horizontal="center" vertical="center"/>
    </xf>
    <xf numFmtId="3" fontId="1" fillId="0" borderId="0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_白沙园-2018年预算草案12.2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399975585192419"/>
  </sheetPr>
  <dimension ref="A1:F32"/>
  <sheetViews>
    <sheetView showZeros="0" tabSelected="1" view="pageBreakPreview" zoomScaleNormal="100" topLeftCell="A3" workbookViewId="0">
      <selection activeCell="A5" sqref="$A5:$XFD5"/>
    </sheetView>
  </sheetViews>
  <sheetFormatPr defaultColWidth="7.99166666666667" defaultRowHeight="15.75" outlineLevelCol="5"/>
  <cols>
    <col min="1" max="1" width="23.625" style="1" customWidth="1"/>
    <col min="2" max="2" width="9.79166666666667" style="2" customWidth="1"/>
    <col min="3" max="3" width="10.4666666666667" style="2" customWidth="1"/>
    <col min="4" max="4" width="9.675" style="2" customWidth="1"/>
    <col min="5" max="5" width="8.89166666666667" style="2" customWidth="1"/>
    <col min="6" max="6" width="12.9416666666667" style="1" customWidth="1"/>
    <col min="7" max="7" width="7.99166666666667" style="1"/>
    <col min="8" max="8" width="9.45" style="3" customWidth="1"/>
    <col min="9" max="16384" width="7.99166666666667" style="1"/>
  </cols>
  <sheetData>
    <row r="1" ht="36" customHeight="1" spans="1:6">
      <c r="A1" s="4" t="s">
        <v>0</v>
      </c>
      <c r="B1" s="4"/>
      <c r="C1" s="4"/>
      <c r="D1" s="4"/>
      <c r="E1" s="4"/>
      <c r="F1" s="4"/>
    </row>
    <row r="2" ht="22.5" customHeight="1" spans="1:6">
      <c r="A2" s="5"/>
      <c r="B2" s="6"/>
      <c r="C2" s="6"/>
      <c r="D2" s="6"/>
      <c r="E2" s="6"/>
      <c r="F2" s="7" t="s">
        <v>1</v>
      </c>
    </row>
    <row r="3" ht="39.2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</row>
    <row r="4" ht="21.95" customHeight="1" spans="1:6">
      <c r="A4" s="11" t="s">
        <v>8</v>
      </c>
      <c r="B4" s="12">
        <f>B5+B21</f>
        <v>1949668</v>
      </c>
      <c r="C4" s="12">
        <f>C5+C21</f>
        <v>1839311</v>
      </c>
      <c r="D4" s="12">
        <f>D5+D21</f>
        <v>110357</v>
      </c>
      <c r="E4" s="13">
        <f t="shared" ref="E4:E30" si="0">ROUND(D4/C4*100,2)</f>
        <v>6</v>
      </c>
      <c r="F4" s="14"/>
    </row>
    <row r="5" ht="21.95" customHeight="1" spans="1:6">
      <c r="A5" s="15" t="s">
        <v>9</v>
      </c>
      <c r="B5" s="12">
        <f>SUM(B6:B20)</f>
        <v>1345013</v>
      </c>
      <c r="C5" s="12">
        <v>1234091</v>
      </c>
      <c r="D5" s="12">
        <f>SUM(D6:D20)</f>
        <v>110922</v>
      </c>
      <c r="E5" s="13">
        <f t="shared" si="0"/>
        <v>8.99</v>
      </c>
      <c r="F5" s="16"/>
    </row>
    <row r="6" ht="21.95" customHeight="1" spans="1:6">
      <c r="A6" s="15" t="s">
        <v>10</v>
      </c>
      <c r="B6" s="12">
        <v>368211</v>
      </c>
      <c r="C6" s="12">
        <v>336993</v>
      </c>
      <c r="D6" s="12">
        <f t="shared" ref="D6:D30" si="1">B6-C6</f>
        <v>31218</v>
      </c>
      <c r="E6" s="13">
        <f t="shared" si="0"/>
        <v>9.26</v>
      </c>
      <c r="F6" s="17"/>
    </row>
    <row r="7" ht="21.95" customHeight="1" spans="1:6">
      <c r="A7" s="15" t="s">
        <v>11</v>
      </c>
      <c r="B7" s="12">
        <v>83266</v>
      </c>
      <c r="C7" s="12">
        <v>97907</v>
      </c>
      <c r="D7" s="12">
        <f t="shared" si="1"/>
        <v>-14641</v>
      </c>
      <c r="E7" s="13">
        <f t="shared" si="0"/>
        <v>-14.95</v>
      </c>
      <c r="F7" s="16"/>
    </row>
    <row r="8" ht="21.95" customHeight="1" spans="1:6">
      <c r="A8" s="15" t="s">
        <v>12</v>
      </c>
      <c r="B8" s="12">
        <v>26281</v>
      </c>
      <c r="C8" s="12">
        <v>23653</v>
      </c>
      <c r="D8" s="12">
        <f t="shared" si="1"/>
        <v>2628</v>
      </c>
      <c r="E8" s="13">
        <f t="shared" si="0"/>
        <v>11.11</v>
      </c>
      <c r="F8" s="16"/>
    </row>
    <row r="9" ht="21.95" customHeight="1" spans="1:6">
      <c r="A9" s="15" t="s">
        <v>13</v>
      </c>
      <c r="B9" s="12">
        <v>15808</v>
      </c>
      <c r="C9" s="12">
        <v>11762</v>
      </c>
      <c r="D9" s="12">
        <f t="shared" si="1"/>
        <v>4046</v>
      </c>
      <c r="E9" s="13">
        <f t="shared" si="0"/>
        <v>34.4</v>
      </c>
      <c r="F9" s="16"/>
    </row>
    <row r="10" ht="21.95" customHeight="1" spans="1:6">
      <c r="A10" s="15" t="s">
        <v>14</v>
      </c>
      <c r="B10" s="12">
        <v>61226</v>
      </c>
      <c r="C10" s="12">
        <v>67204</v>
      </c>
      <c r="D10" s="12">
        <f t="shared" si="1"/>
        <v>-5978</v>
      </c>
      <c r="E10" s="13">
        <f t="shared" si="0"/>
        <v>-8.9</v>
      </c>
      <c r="F10" s="16"/>
    </row>
    <row r="11" ht="21.95" customHeight="1" spans="1:6">
      <c r="A11" s="15" t="s">
        <v>15</v>
      </c>
      <c r="B11" s="12">
        <v>78176</v>
      </c>
      <c r="C11" s="12">
        <v>49801</v>
      </c>
      <c r="D11" s="12">
        <f t="shared" si="1"/>
        <v>28375</v>
      </c>
      <c r="E11" s="13">
        <f t="shared" si="0"/>
        <v>56.98</v>
      </c>
      <c r="F11" s="16"/>
    </row>
    <row r="12" ht="21.95" customHeight="1" spans="1:6">
      <c r="A12" s="15" t="s">
        <v>16</v>
      </c>
      <c r="B12" s="12">
        <v>27653</v>
      </c>
      <c r="C12" s="12">
        <v>21635</v>
      </c>
      <c r="D12" s="12">
        <f t="shared" si="1"/>
        <v>6018</v>
      </c>
      <c r="E12" s="13">
        <f t="shared" si="0"/>
        <v>27.82</v>
      </c>
      <c r="F12" s="16"/>
    </row>
    <row r="13" ht="21.95" customHeight="1" spans="1:6">
      <c r="A13" s="15" t="s">
        <v>17</v>
      </c>
      <c r="B13" s="12">
        <v>66430</v>
      </c>
      <c r="C13" s="12">
        <v>61841</v>
      </c>
      <c r="D13" s="12">
        <f t="shared" si="1"/>
        <v>4589</v>
      </c>
      <c r="E13" s="13">
        <f t="shared" si="0"/>
        <v>7.42</v>
      </c>
      <c r="F13" s="16"/>
    </row>
    <row r="14" ht="21.95" customHeight="1" spans="1:6">
      <c r="A14" s="15" t="s">
        <v>18</v>
      </c>
      <c r="B14" s="12">
        <v>306978</v>
      </c>
      <c r="C14" s="12">
        <v>221296</v>
      </c>
      <c r="D14" s="12">
        <f t="shared" si="1"/>
        <v>85682</v>
      </c>
      <c r="E14" s="13">
        <f t="shared" si="0"/>
        <v>38.72</v>
      </c>
      <c r="F14" s="16"/>
    </row>
    <row r="15" ht="21.95" customHeight="1" spans="1:6">
      <c r="A15" s="15" t="s">
        <v>19</v>
      </c>
      <c r="B15" s="12">
        <v>20583</v>
      </c>
      <c r="C15" s="12">
        <v>19738</v>
      </c>
      <c r="D15" s="12">
        <f t="shared" si="1"/>
        <v>845</v>
      </c>
      <c r="E15" s="13">
        <f t="shared" si="0"/>
        <v>4.28</v>
      </c>
      <c r="F15" s="16"/>
    </row>
    <row r="16" ht="21.95" customHeight="1" spans="1:6">
      <c r="A16" s="15" t="s">
        <v>20</v>
      </c>
      <c r="B16" s="12">
        <v>48635</v>
      </c>
      <c r="C16" s="12">
        <v>35150</v>
      </c>
      <c r="D16" s="12">
        <f t="shared" si="1"/>
        <v>13485</v>
      </c>
      <c r="E16" s="13">
        <f t="shared" si="0"/>
        <v>38.36</v>
      </c>
      <c r="F16" s="16"/>
    </row>
    <row r="17" ht="21.95" customHeight="1" spans="1:6">
      <c r="A17" s="15" t="s">
        <v>21</v>
      </c>
      <c r="B17" s="12">
        <v>231473</v>
      </c>
      <c r="C17" s="12">
        <v>279335</v>
      </c>
      <c r="D17" s="12">
        <f t="shared" si="1"/>
        <v>-47862</v>
      </c>
      <c r="E17" s="13">
        <f t="shared" si="0"/>
        <v>-17.13</v>
      </c>
      <c r="F17" s="17"/>
    </row>
    <row r="18" ht="21.95" customHeight="1" spans="1:6">
      <c r="A18" s="15" t="s">
        <v>22</v>
      </c>
      <c r="B18" s="12">
        <v>7221</v>
      </c>
      <c r="C18" s="12">
        <v>5156</v>
      </c>
      <c r="D18" s="12">
        <f t="shared" si="1"/>
        <v>2065</v>
      </c>
      <c r="E18" s="13">
        <f t="shared" si="0"/>
        <v>40.05</v>
      </c>
      <c r="F18" s="16"/>
    </row>
    <row r="19" ht="21.95" customHeight="1" spans="1:6">
      <c r="A19" s="15" t="s">
        <v>23</v>
      </c>
      <c r="B19" s="12">
        <v>2893</v>
      </c>
      <c r="C19" s="12">
        <v>2550</v>
      </c>
      <c r="D19" s="12">
        <f t="shared" si="1"/>
        <v>343</v>
      </c>
      <c r="E19" s="13">
        <f t="shared" si="0"/>
        <v>13.45</v>
      </c>
      <c r="F19" s="16"/>
    </row>
    <row r="20" ht="21.95" customHeight="1" spans="1:6">
      <c r="A20" s="15" t="s">
        <v>24</v>
      </c>
      <c r="B20" s="12">
        <v>179</v>
      </c>
      <c r="C20" s="12">
        <v>70</v>
      </c>
      <c r="D20" s="12">
        <f t="shared" si="1"/>
        <v>109</v>
      </c>
      <c r="E20" s="13">
        <f t="shared" si="0"/>
        <v>155.71</v>
      </c>
      <c r="F20" s="17"/>
    </row>
    <row r="21" ht="21.95" customHeight="1" spans="1:6">
      <c r="A21" s="15" t="s">
        <v>25</v>
      </c>
      <c r="B21" s="12">
        <f>SUM(B22:B27)</f>
        <v>604655</v>
      </c>
      <c r="C21" s="12">
        <v>605220</v>
      </c>
      <c r="D21" s="12">
        <f t="shared" si="1"/>
        <v>-565</v>
      </c>
      <c r="E21" s="13">
        <f t="shared" si="0"/>
        <v>-0.09</v>
      </c>
      <c r="F21" s="16"/>
    </row>
    <row r="22" ht="21.95" customHeight="1" spans="1:6">
      <c r="A22" s="15" t="s">
        <v>26</v>
      </c>
      <c r="B22" s="12">
        <v>89185</v>
      </c>
      <c r="C22" s="12">
        <v>107230</v>
      </c>
      <c r="D22" s="12">
        <f t="shared" si="1"/>
        <v>-18045</v>
      </c>
      <c r="E22" s="13">
        <f t="shared" si="0"/>
        <v>-16.83</v>
      </c>
      <c r="F22" s="16"/>
    </row>
    <row r="23" ht="21.95" customHeight="1" spans="1:6">
      <c r="A23" s="15" t="s">
        <v>27</v>
      </c>
      <c r="B23" s="12">
        <v>87679</v>
      </c>
      <c r="C23" s="12">
        <v>97862</v>
      </c>
      <c r="D23" s="12">
        <f t="shared" si="1"/>
        <v>-10183</v>
      </c>
      <c r="E23" s="13">
        <f t="shared" si="0"/>
        <v>-10.41</v>
      </c>
      <c r="F23" s="16"/>
    </row>
    <row r="24" ht="21.95" customHeight="1" spans="1:6">
      <c r="A24" s="15" t="s">
        <v>28</v>
      </c>
      <c r="B24" s="12">
        <v>167993</v>
      </c>
      <c r="C24" s="12">
        <v>162821</v>
      </c>
      <c r="D24" s="12">
        <f t="shared" si="1"/>
        <v>5172</v>
      </c>
      <c r="E24" s="13">
        <f t="shared" si="0"/>
        <v>3.18</v>
      </c>
      <c r="F24" s="16"/>
    </row>
    <row r="25" ht="21.95" customHeight="1" spans="1:6">
      <c r="A25" s="15" t="s">
        <v>29</v>
      </c>
      <c r="B25" s="12">
        <v>9960</v>
      </c>
      <c r="C25" s="12">
        <v>2254</v>
      </c>
      <c r="D25" s="12">
        <f t="shared" si="1"/>
        <v>7706</v>
      </c>
      <c r="E25" s="13">
        <f t="shared" si="0"/>
        <v>341.88</v>
      </c>
      <c r="F25" s="16"/>
    </row>
    <row r="26" ht="21.95" customHeight="1" spans="1:6">
      <c r="A26" s="15" t="s">
        <v>30</v>
      </c>
      <c r="B26" s="12">
        <v>159829</v>
      </c>
      <c r="C26" s="12">
        <v>142058</v>
      </c>
      <c r="D26" s="12">
        <f t="shared" si="1"/>
        <v>17771</v>
      </c>
      <c r="E26" s="13">
        <f t="shared" si="0"/>
        <v>12.51</v>
      </c>
      <c r="F26" s="16"/>
    </row>
    <row r="27" ht="21.95" customHeight="1" spans="1:6">
      <c r="A27" s="15" t="s">
        <v>31</v>
      </c>
      <c r="B27" s="12">
        <v>90009</v>
      </c>
      <c r="C27" s="12">
        <v>92995</v>
      </c>
      <c r="D27" s="12">
        <f t="shared" si="1"/>
        <v>-2986</v>
      </c>
      <c r="E27" s="13">
        <f t="shared" si="0"/>
        <v>-3.21</v>
      </c>
      <c r="F27" s="16"/>
    </row>
    <row r="28" ht="21.95" customHeight="1" spans="1:6">
      <c r="A28" s="11" t="s">
        <v>32</v>
      </c>
      <c r="B28" s="12">
        <v>833239</v>
      </c>
      <c r="C28" s="12">
        <v>810105</v>
      </c>
      <c r="D28" s="12">
        <f t="shared" si="1"/>
        <v>23134</v>
      </c>
      <c r="E28" s="13">
        <f t="shared" si="0"/>
        <v>2.86</v>
      </c>
      <c r="F28" s="16"/>
    </row>
    <row r="29" ht="21.95" customHeight="1" spans="1:6">
      <c r="A29" s="18" t="s">
        <v>33</v>
      </c>
      <c r="B29" s="12">
        <v>204726</v>
      </c>
      <c r="C29" s="12">
        <v>195970</v>
      </c>
      <c r="D29" s="12">
        <f t="shared" si="1"/>
        <v>8756</v>
      </c>
      <c r="E29" s="13">
        <f t="shared" si="0"/>
        <v>4.47</v>
      </c>
      <c r="F29" s="16"/>
    </row>
    <row r="30" ht="21.95" customHeight="1" spans="1:6">
      <c r="A30" s="19" t="s">
        <v>34</v>
      </c>
      <c r="B30" s="12">
        <f>B29+B28+B4</f>
        <v>2987633</v>
      </c>
      <c r="C30" s="12">
        <f>C29+C28+C4</f>
        <v>2845386</v>
      </c>
      <c r="D30" s="12">
        <f t="shared" si="1"/>
        <v>142247</v>
      </c>
      <c r="E30" s="13">
        <f t="shared" si="0"/>
        <v>5</v>
      </c>
      <c r="F30" s="14"/>
    </row>
    <row r="31" ht="25.7" customHeight="1" spans="1:1">
      <c r="A31" s="5"/>
    </row>
    <row r="32" spans="2:2">
      <c r="B32" s="20"/>
    </row>
  </sheetData>
  <mergeCells count="1">
    <mergeCell ref="A1:F1"/>
  </mergeCells>
  <printOptions horizontalCentered="1"/>
  <pageMargins left="0.700694444444445" right="0.700694444444445" top="0.708333333333333" bottom="0.708333333333333" header="0.298611111111111" footer="0.298611111111111"/>
  <pageSetup paperSize="9" orientation="portrait" blackAndWhite="1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表一、2022年全市收入完成预计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2023-01-06T01:40:00Z</dcterms:created>
  <dcterms:modified xsi:type="dcterms:W3CDTF">2024-10-15T00:57:08Z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3F1BDB4E651C4ADB9D7F6B8F3514ED49</vt:lpwstr>
  </property>
  <property fmtid="{D5CDD505-2E9C-101B-9397-08002B2CF9AE}" pid="3" name="KSOProductBuildVer">
    <vt:lpwstr>2052-12.1.0.18276</vt:lpwstr>
  </property>
</Properties>
</file>