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四、2024年市本级一般公共预算支出完成情况表 " sheetId="1" r:id="rId1"/>
  </sheets>
  <definedNames>
    <definedName name="_xlnm.Print_Titles" hidden="1">#N/A</definedName>
    <definedName name="_xlnm.Print_Area" localSheetId="0">'表四、2024年市本级一般公共预算支出完成情况表 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<sst xmlns="http://schemas.openxmlformats.org/spreadsheetml/2006/main" count="30" uniqueCount="30">
  <si>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2024年市本级一般公共预算支出完成情况表</t>
  </si>
  <si>
    <t>单位：万元</t>
  </si>
  <si>
    <t>项  目</t>
  </si>
  <si>
    <t>2024年
完成数</t>
  </si>
  <si>
    <t>上  年
完成数</t>
  </si>
  <si>
    <t>比上年
增减额</t>
  </si>
  <si>
    <t>比上年
增减％</t>
  </si>
  <si>
    <t>备  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</si>
  <si>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</si>
  <si>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</si>
  <si>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</si>
  <si>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</si>
  <si>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</si>
  <si>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</si>
  <si>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</si>
  <si>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</si>
  <si>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城乡居民基本医疗保险基金市级统筹。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</si>
  <si>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</si>
  <si>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</si>
  <si>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</si>
  <si>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</si>
  <si>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</si>
  <si>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</si>
  <si>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</si>
  <si>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</si>
  <si>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</si>
  <si>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</si>
  <si>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</si>
  <si>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二十、债务付息支出</t>
  </si>
  <si>
    <t>一般公共预算支出合计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</si>
</sst>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.00_ "/>
  </numFmts>
  <fonts count="26"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20"/>
      <name val="黑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0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49" applyFont="1" applyFill="1" applyAlignment="1">
      <alignment horizontal="center" vertical="center"/>
    </xf>
    <xf numFmtId="0" fontId="4" fillId="0" borderId="0" xfId="50" applyFont="1" applyFill="1" applyAlignment="1">
      <alignment vertical="center"/>
    </xf>
    <xf numFmtId="176" fontId="4" fillId="0" borderId="0" xfId="50" applyNumberFormat="1" applyFont="1" applyFill="1" applyAlignment="1">
      <alignment horizontal="center" vertical="center"/>
    </xf>
    <xf numFmtId="0" fontId="4" fillId="0" borderId="0" xfId="50" applyFont="1" applyFill="1" applyAlignment="1">
      <alignment horizontal="center" vertical="center"/>
    </xf>
    <xf numFmtId="0" fontId="4" fillId="0" borderId="0" xfId="50" applyFont="1" applyFill="1" applyAlignment="1">
      <alignment horizontal="center"/>
    </xf>
    <xf numFmtId="0" fontId="4" fillId="0" borderId="0" xfId="50" applyFont="1" applyFill="1" applyAlignment="1">
      <alignment horizontal="right" vertical="center" wrapText="1"/>
    </xf>
    <xf numFmtId="0" fontId="4" fillId="0" borderId="1" xfId="50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" fontId="4" fillId="0" borderId="1" xfId="51" applyNumberFormat="1" applyFont="1" applyFill="1" applyBorder="1" applyAlignment="1">
      <alignment horizontal="left" vertical="center"/>
    </xf>
    <xf numFmtId="177" fontId="4" fillId="0" borderId="1" xfId="50" applyNumberFormat="1" applyFont="1" applyFill="1" applyBorder="1" applyAlignment="1">
      <alignment horizontal="right" vertical="center" wrapText="1"/>
    </xf>
    <xf numFmtId="178" fontId="4" fillId="0" borderId="1" xfId="5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Alignment="1">
      <alignment horizontal="right" vertical="center"/>
    </xf>
    <xf numFmtId="0" fontId="4" fillId="0" borderId="1" xfId="50" applyFont="1" applyFill="1" applyBorder="1" applyAlignment="1">
      <alignment horizontal="justify" vertical="center" wrapText="1"/>
    </xf>
    <xf numFmtId="0" fontId="4" fillId="0" borderId="1" xfId="51" applyFont="1" applyFill="1" applyBorder="1" applyAlignment="1">
      <alignment horizontal="left" vertical="center"/>
    </xf>
    <xf numFmtId="0" fontId="4" fillId="0" borderId="1" xfId="52" applyFont="1" applyFill="1" applyBorder="1" applyAlignment="1">
      <alignment horizontal="center" vertical="center" wrapText="1"/>
    </xf>
    <xf numFmtId="3" fontId="4" fillId="0" borderId="1" xfId="50" applyNumberFormat="1" applyFont="1" applyFill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_白沙园-2018年预算草案12.28" xfId="49"/>
    <cellStyle name="常规_2006年人大收支预算总表" xfId="50"/>
    <cellStyle name="常规_2006年南岳财政总决算转换报表(已审)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Zeros="0" tabSelected="1" view="pageBreakPreview" zoomScale="85" zoomScaleNormal="85" workbookViewId="0">
      <selection activeCell="G1" sqref="G$1:L$1048576"/>
    </sheetView>
  </sheetViews>
  <sheetFormatPr defaultColWidth="10" defaultRowHeight="13.5" outlineLevelCol="5"/>
  <cols>
    <col min="1" max="1" width="28.6666666666667" style="2" customWidth="1"/>
    <col min="2" max="5" width="10.5833333333333" style="2" customWidth="1"/>
    <col min="6" max="6" width="13.75" style="2" customWidth="1"/>
    <col min="7" max="16384" width="10" style="2"/>
  </cols>
  <sheetData>
    <row r="1" s="1" customFormat="1" ht="36" customHeight="1" spans="1:6">
      <c r="A1" s="3" t="s">
        <v>0</v>
      </c>
      <c r="B1" s="3"/>
      <c r="C1" s="3"/>
      <c r="D1" s="3"/>
      <c r="E1" s="3"/>
      <c r="F1" s="3"/>
    </row>
    <row r="2" s="2" customFormat="1" ht="25.1" customHeight="1" spans="1:6">
      <c r="A2" s="4"/>
      <c r="B2" s="5"/>
      <c r="C2" s="6"/>
      <c r="D2" s="6"/>
      <c r="E2" s="7"/>
      <c r="F2" s="8" t="s">
        <v>1</v>
      </c>
    </row>
    <row r="3" s="2" customFormat="1" ht="38" customHeight="1" spans="1:6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ht="26" customHeight="1" spans="1:6">
      <c r="A4" s="12" t="s">
        <v>8</v>
      </c>
      <c r="B4" s="13">
        <f>71021</f>
        <v>71021</v>
      </c>
      <c r="C4" s="13">
        <v>86275</v>
      </c>
      <c r="D4" s="13">
        <f t="shared" ref="D4:D23" si="0">B4-C4</f>
        <v>-15254</v>
      </c>
      <c r="E4" s="14">
        <f t="shared" ref="E4:E24" si="1">D4/C4*100</f>
        <v>-17.6806722689076</v>
      </c>
      <c r="F4" s="11"/>
    </row>
    <row r="5" ht="26" customHeight="1" spans="1:6">
      <c r="A5" s="12" t="s">
        <v>9</v>
      </c>
      <c r="B5" s="13">
        <f>2842+1200</f>
        <v>4042</v>
      </c>
      <c r="C5" s="13">
        <v>4514</v>
      </c>
      <c r="D5" s="13">
        <f t="shared" si="0"/>
        <v>-472</v>
      </c>
      <c r="E5" s="14">
        <f t="shared" si="1"/>
        <v>-10.4563579973416</v>
      </c>
      <c r="F5" s="11"/>
    </row>
    <row r="6" ht="26" customHeight="1" spans="1:6">
      <c r="A6" s="12" t="s">
        <v>10</v>
      </c>
      <c r="B6" s="13">
        <v>95332</v>
      </c>
      <c r="C6" s="13">
        <v>120326</v>
      </c>
      <c r="D6" s="13">
        <f t="shared" si="0"/>
        <v>-24994</v>
      </c>
      <c r="E6" s="14">
        <f t="shared" si="1"/>
        <v>-20.7719029968585</v>
      </c>
      <c r="F6" s="11"/>
    </row>
    <row r="7" s="2" customFormat="1" ht="26" customHeight="1" spans="1:6">
      <c r="A7" s="12" t="s">
        <v>11</v>
      </c>
      <c r="B7" s="13">
        <v>208233</v>
      </c>
      <c r="C7" s="13">
        <v>205156</v>
      </c>
      <c r="D7" s="13">
        <f t="shared" si="0"/>
        <v>3077</v>
      </c>
      <c r="E7" s="14">
        <f t="shared" si="1"/>
        <v>1.49983427245608</v>
      </c>
      <c r="F7" s="11"/>
    </row>
    <row r="8" s="2" customFormat="1" ht="26" customHeight="1" spans="1:6">
      <c r="A8" s="12" t="s">
        <v>12</v>
      </c>
      <c r="B8" s="13">
        <v>45418</v>
      </c>
      <c r="C8" s="13">
        <v>44348</v>
      </c>
      <c r="D8" s="13">
        <f t="shared" si="0"/>
        <v>1070</v>
      </c>
      <c r="E8" s="14">
        <f t="shared" si="1"/>
        <v>2.41273563633084</v>
      </c>
      <c r="F8" s="11"/>
    </row>
    <row r="9" s="2" customFormat="1" ht="26" customHeight="1" spans="1:6">
      <c r="A9" s="12" t="s">
        <v>13</v>
      </c>
      <c r="B9" s="13">
        <f>50057+14000</f>
        <v>64057</v>
      </c>
      <c r="C9" s="13">
        <v>63921</v>
      </c>
      <c r="D9" s="13">
        <f t="shared" si="0"/>
        <v>136</v>
      </c>
      <c r="E9" s="14">
        <f t="shared" si="1"/>
        <v>0.212762628870011</v>
      </c>
      <c r="F9" s="11"/>
    </row>
    <row r="10" s="2" customFormat="1" ht="26" customHeight="1" spans="1:6">
      <c r="A10" s="12" t="s">
        <v>14</v>
      </c>
      <c r="B10" s="13">
        <v>134438</v>
      </c>
      <c r="C10" s="13">
        <v>133107</v>
      </c>
      <c r="D10" s="13">
        <f t="shared" si="0"/>
        <v>1331</v>
      </c>
      <c r="E10" s="14">
        <f t="shared" si="1"/>
        <v>0.999947410729714</v>
      </c>
      <c r="F10" s="11"/>
    </row>
    <row r="11" s="2" customFormat="1" ht="42" customHeight="1" spans="1:6">
      <c r="A11" s="12" t="s">
        <v>15</v>
      </c>
      <c r="B11" s="15">
        <f>339842-8200-20000-6200</f>
        <v>305442</v>
      </c>
      <c r="C11" s="13">
        <v>292231</v>
      </c>
      <c r="D11" s="13">
        <f t="shared" si="0"/>
        <v>13211</v>
      </c>
      <c r="E11" s="14">
        <f t="shared" si="1"/>
        <v>4.5207387306617</v>
      </c>
      <c r="F11" s="16" t="s">
        <v>16</v>
      </c>
    </row>
    <row r="12" ht="26" customHeight="1" spans="1:6">
      <c r="A12" s="12" t="s">
        <v>17</v>
      </c>
      <c r="B12" s="13">
        <v>14761</v>
      </c>
      <c r="C12" s="13">
        <v>17839</v>
      </c>
      <c r="D12" s="13">
        <f t="shared" si="0"/>
        <v>-3078</v>
      </c>
      <c r="E12" s="14">
        <f t="shared" si="1"/>
        <v>-17.2543303996861</v>
      </c>
      <c r="F12" s="11"/>
    </row>
    <row r="13" s="2" customFormat="1" ht="26" customHeight="1" spans="1:6">
      <c r="A13" s="17" t="s">
        <v>18</v>
      </c>
      <c r="B13" s="13">
        <v>355988</v>
      </c>
      <c r="C13" s="13">
        <v>369707</v>
      </c>
      <c r="D13" s="13">
        <f t="shared" si="0"/>
        <v>-13719</v>
      </c>
      <c r="E13" s="14">
        <f t="shared" si="1"/>
        <v>-3.7107763715591</v>
      </c>
      <c r="F13" s="11"/>
    </row>
    <row r="14" s="2" customFormat="1" ht="26" customHeight="1" spans="1:6">
      <c r="A14" s="12" t="s">
        <v>19</v>
      </c>
      <c r="B14" s="13">
        <v>39727</v>
      </c>
      <c r="C14" s="13">
        <v>42332</v>
      </c>
      <c r="D14" s="13">
        <f t="shared" si="0"/>
        <v>-2605</v>
      </c>
      <c r="E14" s="14">
        <f t="shared" si="1"/>
        <v>-6.15373712557876</v>
      </c>
      <c r="F14" s="11"/>
    </row>
    <row r="15" ht="26" customHeight="1" spans="1:6">
      <c r="A15" s="12" t="s">
        <v>20</v>
      </c>
      <c r="B15" s="13">
        <v>25601</v>
      </c>
      <c r="C15" s="13">
        <v>32025</v>
      </c>
      <c r="D15" s="13">
        <f t="shared" si="0"/>
        <v>-6424</v>
      </c>
      <c r="E15" s="14">
        <f t="shared" si="1"/>
        <v>-20.0593286494926</v>
      </c>
      <c r="F15" s="18"/>
    </row>
    <row r="16" ht="26" customHeight="1" spans="1:6">
      <c r="A16" s="12" t="s">
        <v>21</v>
      </c>
      <c r="B16" s="13">
        <f>11616+5000</f>
        <v>16616</v>
      </c>
      <c r="C16" s="13">
        <v>17504</v>
      </c>
      <c r="D16" s="13">
        <f t="shared" si="0"/>
        <v>-888</v>
      </c>
      <c r="E16" s="14">
        <f t="shared" si="1"/>
        <v>-5.07312614259598</v>
      </c>
      <c r="F16" s="18"/>
    </row>
    <row r="17" ht="26" customHeight="1" spans="1:6">
      <c r="A17" s="12" t="s">
        <v>22</v>
      </c>
      <c r="B17" s="13">
        <v>6924</v>
      </c>
      <c r="C17" s="13">
        <v>8205</v>
      </c>
      <c r="D17" s="13">
        <f t="shared" si="0"/>
        <v>-1281</v>
      </c>
      <c r="E17" s="14">
        <f t="shared" si="1"/>
        <v>-15.6124314442413</v>
      </c>
      <c r="F17" s="11"/>
    </row>
    <row r="18" ht="26" customHeight="1" spans="1:6">
      <c r="A18" s="12" t="s">
        <v>23</v>
      </c>
      <c r="B18" s="13">
        <v>540</v>
      </c>
      <c r="C18" s="13">
        <v>1285</v>
      </c>
      <c r="D18" s="13">
        <f t="shared" si="0"/>
        <v>-745</v>
      </c>
      <c r="E18" s="14">
        <f t="shared" si="1"/>
        <v>-57.9766536964981</v>
      </c>
      <c r="F18" s="11"/>
    </row>
    <row r="19" ht="26" customHeight="1" spans="1:6">
      <c r="A19" s="12" t="s">
        <v>24</v>
      </c>
      <c r="B19" s="13">
        <v>8780</v>
      </c>
      <c r="C19" s="13">
        <v>11048</v>
      </c>
      <c r="D19" s="13">
        <f t="shared" si="0"/>
        <v>-2268</v>
      </c>
      <c r="E19" s="14">
        <f t="shared" si="1"/>
        <v>-20.5286024619841</v>
      </c>
      <c r="F19" s="11"/>
    </row>
    <row r="20" s="2" customFormat="1" ht="26" customHeight="1" spans="1:6">
      <c r="A20" s="12" t="s">
        <v>25</v>
      </c>
      <c r="B20" s="13">
        <f>23694+10000</f>
        <v>33694</v>
      </c>
      <c r="C20" s="13">
        <v>42604</v>
      </c>
      <c r="D20" s="13">
        <f t="shared" si="0"/>
        <v>-8910</v>
      </c>
      <c r="E20" s="14">
        <f t="shared" si="1"/>
        <v>-20.9135292460802</v>
      </c>
      <c r="F20" s="11"/>
    </row>
    <row r="21" ht="26" customHeight="1" spans="1:6">
      <c r="A21" s="12" t="s">
        <v>26</v>
      </c>
      <c r="B21" s="13">
        <v>1025</v>
      </c>
      <c r="C21" s="13">
        <v>1678</v>
      </c>
      <c r="D21" s="13">
        <f t="shared" si="0"/>
        <v>-653</v>
      </c>
      <c r="E21" s="14">
        <f t="shared" si="1"/>
        <v>-38.9153754469607</v>
      </c>
      <c r="F21" s="11"/>
    </row>
    <row r="22" s="2" customFormat="1" ht="26" customHeight="1" spans="1:6">
      <c r="A22" s="12" t="s">
        <v>27</v>
      </c>
      <c r="B22" s="13">
        <f>11761+5000</f>
        <v>16761</v>
      </c>
      <c r="C22" s="13">
        <v>17287</v>
      </c>
      <c r="D22" s="13">
        <f t="shared" si="0"/>
        <v>-526</v>
      </c>
      <c r="E22" s="14">
        <f t="shared" si="1"/>
        <v>-3.04274888644646</v>
      </c>
      <c r="F22" s="11"/>
    </row>
    <row r="23" ht="26" customHeight="1" spans="1:6">
      <c r="A23" s="12" t="s">
        <v>28</v>
      </c>
      <c r="B23" s="13">
        <f>55400+10000</f>
        <v>65400</v>
      </c>
      <c r="C23" s="13">
        <v>62588</v>
      </c>
      <c r="D23" s="13">
        <f t="shared" si="0"/>
        <v>2812</v>
      </c>
      <c r="E23" s="14">
        <f t="shared" si="1"/>
        <v>4.49287403336103</v>
      </c>
      <c r="F23" s="11"/>
    </row>
    <row r="24" ht="26" customHeight="1" spans="1:6">
      <c r="A24" s="19" t="s">
        <v>29</v>
      </c>
      <c r="B24" s="13">
        <f>SUM(B4:B23)</f>
        <v>1513800</v>
      </c>
      <c r="C24" s="13">
        <f>SUM(C4:C23)</f>
        <v>1573980</v>
      </c>
      <c r="D24" s="13">
        <f>SUM(D4:D23)</f>
        <v>-60180</v>
      </c>
      <c r="E24" s="14">
        <f t="shared" si="1"/>
        <v>-3.82342850608013</v>
      </c>
      <c r="F24" s="18"/>
    </row>
  </sheetData>
  <mergeCells count="1">
    <mergeCell ref="A1:F1"/>
  </mergeCells>
  <printOptions horizontalCentered="1"/>
  <pageMargins left="0.78740157480315" right="0.78740157480315" top="0.78740157480315" bottom="0.78740157480315" header="0.31496062992126" footer="0.31496062992126"/>
  <pageSetup paperSize="9" scale="94" fitToHeight="0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表四、2024年市本级一般公共预算支出完成情况表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2025-01-02T07:54:00Z</dcterms:created>
  <dcterms:modified xsi:type="dcterms:W3CDTF">2025-01-03T00:29:54Z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222C367AF4184D63BF5C0C136A09C78E_11</vt:lpwstr>
  </property>
  <property fmtid="{D5CDD505-2E9C-101B-9397-08002B2CF9AE}" pid="3" name="KSOProductBuildVer">
    <vt:lpwstr>2052-12.1.0.19770</vt:lpwstr>
  </property>
</Properties>
</file>