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 activeTab="2"/>
  </bookViews>
  <sheets>
    <sheet name="农客明细表" sheetId="2" r:id="rId1"/>
    <sheet name="农客汇总表" sheetId="1" r:id="rId2"/>
    <sheet name="巡游出租车明细表" sheetId="3" r:id="rId3"/>
    <sheet name="公交车明细表" sheetId="5" r:id="rId4"/>
  </sheets>
  <calcPr calcId="144525"/>
</workbook>
</file>

<file path=xl/sharedStrings.xml><?xml version="1.0" encoding="utf-8"?>
<sst xmlns="http://schemas.openxmlformats.org/spreadsheetml/2006/main" count="920" uniqueCount="292">
  <si>
    <t>附件1</t>
  </si>
  <si>
    <r>
      <rPr>
        <u/>
        <sz val="18"/>
        <rFont val="方正小标宋简体"/>
        <charset val="134"/>
      </rPr>
      <t xml:space="preserve">              </t>
    </r>
    <r>
      <rPr>
        <sz val="18"/>
        <rFont val="方正小标宋简体"/>
        <charset val="134"/>
      </rPr>
      <t>年度</t>
    </r>
    <r>
      <rPr>
        <u/>
        <sz val="18"/>
        <rFont val="方正小标宋简体"/>
        <charset val="134"/>
      </rPr>
      <t xml:space="preserve">    XX地区     </t>
    </r>
    <r>
      <rPr>
        <sz val="18"/>
        <rFont val="方正小标宋简体"/>
        <charset val="134"/>
      </rPr>
      <t>农村道路客运费改税补贴申报明细表</t>
    </r>
  </si>
  <si>
    <t>填报单位：(盖章)
法人签字：</t>
  </si>
  <si>
    <t>监控平台服务商：（签章）
法人签字：</t>
  </si>
  <si>
    <t>填报人：</t>
  </si>
  <si>
    <t>联系电话：</t>
  </si>
  <si>
    <t>复核人：</t>
  </si>
  <si>
    <t>联系人：</t>
  </si>
  <si>
    <t>序号</t>
  </si>
  <si>
    <t>地区</t>
  </si>
  <si>
    <t>所属企业</t>
  </si>
  <si>
    <t>车辆信息</t>
  </si>
  <si>
    <t>运营信息</t>
  </si>
  <si>
    <t>车牌号</t>
  </si>
  <si>
    <r>
      <rPr>
        <sz val="10"/>
        <rFont val="宋体"/>
        <charset val="134"/>
      </rPr>
      <t>车牌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颜色</t>
    </r>
  </si>
  <si>
    <t>变更情况</t>
  </si>
  <si>
    <t>变更时间</t>
  </si>
  <si>
    <t>车辆品牌</t>
  </si>
  <si>
    <t>车辆型号</t>
  </si>
  <si>
    <t>道路运输证</t>
  </si>
  <si>
    <t>车龄
(年)</t>
  </si>
  <si>
    <t>排量
(毫升)</t>
  </si>
  <si>
    <t>燃料类型</t>
  </si>
  <si>
    <t>燃料明细</t>
  </si>
  <si>
    <t>线路起讫点</t>
  </si>
  <si>
    <t>座位数(座）</t>
  </si>
  <si>
    <t>系数座位(座）</t>
  </si>
  <si>
    <t>实际运
营天数</t>
  </si>
  <si>
    <t>全年行驶里程
（公里）</t>
  </si>
  <si>
    <t>合计</t>
  </si>
  <si>
    <t>备注：监控平台服务商需对农村道路客运企业填报的车辆“实际运营天数”、“全年行驶里程”复核后签字并加盖公章。</t>
  </si>
  <si>
    <t>附件2</t>
  </si>
  <si>
    <r>
      <rPr>
        <u/>
        <sz val="18"/>
        <rFont val="方正小标宋简体"/>
        <charset val="134"/>
      </rPr>
      <t xml:space="preserve">              </t>
    </r>
    <r>
      <rPr>
        <sz val="18"/>
        <rFont val="方正小标宋简体"/>
        <charset val="134"/>
      </rPr>
      <t>年度</t>
    </r>
    <r>
      <rPr>
        <u/>
        <sz val="18"/>
        <rFont val="方正小标宋简体"/>
        <charset val="134"/>
      </rPr>
      <t xml:space="preserve">    XX地区     </t>
    </r>
    <r>
      <rPr>
        <sz val="18"/>
        <rFont val="方正小标宋简体"/>
        <charset val="134"/>
      </rPr>
      <t>农村道路客运费改税补贴申报汇总表</t>
    </r>
  </si>
  <si>
    <t>填报单位（盖章）：</t>
  </si>
  <si>
    <t>填报日期：</t>
  </si>
  <si>
    <r>
      <rPr>
        <b/>
        <sz val="10"/>
        <rFont val="宋体"/>
        <charset val="134"/>
      </rPr>
      <t>填报单位：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盖章</t>
    </r>
    <r>
      <rPr>
        <b/>
        <sz val="10"/>
        <rFont val="Arial"/>
        <charset val="134"/>
      </rPr>
      <t>)</t>
    </r>
  </si>
  <si>
    <t>2016-03-14</t>
  </si>
  <si>
    <t>总车辆</t>
  </si>
  <si>
    <t>行驶里程（公里）</t>
  </si>
  <si>
    <t>车辆数
（辆）</t>
  </si>
  <si>
    <t>座位数
（座）</t>
  </si>
  <si>
    <t>系数座位数
（座）</t>
  </si>
  <si>
    <t>1</t>
  </si>
  <si>
    <t>2</t>
  </si>
  <si>
    <t>3</t>
  </si>
  <si>
    <t>4</t>
  </si>
  <si>
    <t>…</t>
  </si>
  <si>
    <t>5</t>
  </si>
  <si>
    <t/>
  </si>
  <si>
    <t>6</t>
  </si>
  <si>
    <t>7</t>
  </si>
  <si>
    <t>8</t>
  </si>
  <si>
    <t>9</t>
  </si>
  <si>
    <t>10</t>
  </si>
  <si>
    <t>出租车-衡东县2024年度城市交通发展奖励资金费改税（巡游车）补贴资金发展明细表</t>
  </si>
  <si>
    <t>企业名称</t>
  </si>
  <si>
    <t>车辆申报信息</t>
  </si>
  <si>
    <t>驾驶员申报信息</t>
  </si>
  <si>
    <t>行驶证
注册日期</t>
  </si>
  <si>
    <t>道路运输证
核发日期</t>
  </si>
  <si>
    <t>营运
公里数</t>
  </si>
  <si>
    <t>申报营运天数</t>
  </si>
  <si>
    <t>申报系数</t>
  </si>
  <si>
    <t>驾驶员1
姓名</t>
  </si>
  <si>
    <t>申报营运天数1</t>
  </si>
  <si>
    <t>补贴金额（元）</t>
  </si>
  <si>
    <t>驾驶员
姓名2</t>
  </si>
  <si>
    <t>申报营运天数2</t>
  </si>
  <si>
    <t>衡东县</t>
  </si>
  <si>
    <t>衡东乔阳出租汽车有限公司</t>
  </si>
  <si>
    <t>湘DX3656</t>
  </si>
  <si>
    <t>斯柯达</t>
  </si>
  <si>
    <t>SVW71613JS</t>
  </si>
  <si>
    <t>汽油</t>
  </si>
  <si>
    <t>阳新衡</t>
  </si>
  <si>
    <t>湘DX3657</t>
  </si>
  <si>
    <t>SVW71613RS</t>
  </si>
  <si>
    <t>唐健云</t>
  </si>
  <si>
    <t>湘DX3658</t>
  </si>
  <si>
    <t>董石林</t>
  </si>
  <si>
    <t>湘DX3659</t>
  </si>
  <si>
    <t>颜焱玉</t>
  </si>
  <si>
    <t>湘DX3661</t>
  </si>
  <si>
    <t>颜海波</t>
  </si>
  <si>
    <t>湘DX3662</t>
  </si>
  <si>
    <t>王锡勇</t>
  </si>
  <si>
    <t>湘DX3663</t>
  </si>
  <si>
    <t>候晚成</t>
  </si>
  <si>
    <t>湘DX3665</t>
  </si>
  <si>
    <t>颜进</t>
  </si>
  <si>
    <t>湘DX3667</t>
  </si>
  <si>
    <t>胡刚</t>
  </si>
  <si>
    <t>湘DX3670</t>
  </si>
  <si>
    <t>SVW71513AG</t>
  </si>
  <si>
    <t>彭小峰</t>
  </si>
  <si>
    <t>湘DX3671</t>
  </si>
  <si>
    <t>刘伟</t>
  </si>
  <si>
    <t>湘DX3672</t>
  </si>
  <si>
    <t>陈爱军</t>
  </si>
  <si>
    <t>湘DX3673</t>
  </si>
  <si>
    <t>苏启旺</t>
  </si>
  <si>
    <t>湘DX3676</t>
  </si>
  <si>
    <t>旷舒平</t>
  </si>
  <si>
    <t>湘DX3681</t>
  </si>
  <si>
    <t>向云伟</t>
  </si>
  <si>
    <t>湘DX3682</t>
  </si>
  <si>
    <t>向丰年</t>
  </si>
  <si>
    <t>湘DX3683</t>
  </si>
  <si>
    <t>李志涛</t>
  </si>
  <si>
    <t>湘DX3685</t>
  </si>
  <si>
    <t>龙彪</t>
  </si>
  <si>
    <t>湘DX3686</t>
  </si>
  <si>
    <t>文润衡</t>
  </si>
  <si>
    <t>湘DX3687</t>
  </si>
  <si>
    <t>刘伍生</t>
  </si>
  <si>
    <t>湘DX3688</t>
  </si>
  <si>
    <t>朱忠林</t>
  </si>
  <si>
    <t>湘DX3689</t>
  </si>
  <si>
    <t>彭立彪</t>
  </si>
  <si>
    <t>湘DX3696</t>
  </si>
  <si>
    <t>肖新元</t>
  </si>
  <si>
    <t>湘DX3697</t>
  </si>
  <si>
    <t>文泽平</t>
  </si>
  <si>
    <t>湘DX3698</t>
  </si>
  <si>
    <t>单爱连</t>
  </si>
  <si>
    <t>湘DX3699</t>
  </si>
  <si>
    <t>李晓兵</t>
  </si>
  <si>
    <t>湘DX3700</t>
  </si>
  <si>
    <t>胡甫清</t>
  </si>
  <si>
    <t>湘DX3701</t>
  </si>
  <si>
    <t>廖开焱</t>
  </si>
  <si>
    <t>湘DX3702</t>
  </si>
  <si>
    <t>陈  斌</t>
  </si>
  <si>
    <t>湘DX3703</t>
  </si>
  <si>
    <t>颜志伟</t>
  </si>
  <si>
    <t>湘DX3705</t>
  </si>
  <si>
    <t>刘小波</t>
  </si>
  <si>
    <t>湘DX3709</t>
  </si>
  <si>
    <t>罗如志</t>
  </si>
  <si>
    <t>湘DX3711</t>
  </si>
  <si>
    <t>刘正华</t>
  </si>
  <si>
    <t>湘DX3718</t>
  </si>
  <si>
    <t>刘凤凰</t>
  </si>
  <si>
    <t>湘DX3728</t>
  </si>
  <si>
    <t>罗根洋</t>
  </si>
  <si>
    <t>湘DX3733</t>
  </si>
  <si>
    <t>谭凯</t>
  </si>
  <si>
    <t>湘DX3735</t>
  </si>
  <si>
    <t>吕美春</t>
  </si>
  <si>
    <t>湘DX3736</t>
  </si>
  <si>
    <t>丁志军</t>
  </si>
  <si>
    <t>湘DX3737</t>
  </si>
  <si>
    <t>曹水平</t>
  </si>
  <si>
    <t>湘DX3738</t>
  </si>
  <si>
    <t>杨杰</t>
  </si>
  <si>
    <t>湘DX3739</t>
  </si>
  <si>
    <t xml:space="preserve">康柏林 </t>
  </si>
  <si>
    <t>湘DX3740</t>
  </si>
  <si>
    <t>彭湘军</t>
  </si>
  <si>
    <t>湘DX3747</t>
  </si>
  <si>
    <t>王俊</t>
  </si>
  <si>
    <t>湘DX3748</t>
  </si>
  <si>
    <t>陈俊忠</t>
  </si>
  <si>
    <t>湘DX3749</t>
  </si>
  <si>
    <t>周泽辉</t>
  </si>
  <si>
    <t>湘DX3750</t>
  </si>
  <si>
    <t>宋志良</t>
  </si>
  <si>
    <t>湘DX3751</t>
  </si>
  <si>
    <t>向卫中</t>
  </si>
  <si>
    <t>湘DX3755</t>
  </si>
  <si>
    <t>宋雄飞</t>
  </si>
  <si>
    <t>湘DX3758</t>
  </si>
  <si>
    <t>阳九成</t>
  </si>
  <si>
    <t>湘DX3760</t>
  </si>
  <si>
    <t>周云梯</t>
  </si>
  <si>
    <t>湘DX3761</t>
  </si>
  <si>
    <t>成建国</t>
  </si>
  <si>
    <t>湘DX3762</t>
  </si>
  <si>
    <t>罗庆龙</t>
  </si>
  <si>
    <t>湘DX3763</t>
  </si>
  <si>
    <t>罗焱文</t>
  </si>
  <si>
    <t>侯永华</t>
  </si>
  <si>
    <t>湘DX3766</t>
  </si>
  <si>
    <t>文峰</t>
  </si>
  <si>
    <t>湘DDH0369</t>
  </si>
  <si>
    <t>北京牌</t>
  </si>
  <si>
    <t>BJ7000C5DD-BEV</t>
  </si>
  <si>
    <t>电车</t>
  </si>
  <si>
    <t>湘DD29336</t>
  </si>
  <si>
    <t>湘DDD0080</t>
  </si>
  <si>
    <t>康柏林</t>
  </si>
  <si>
    <t>湘DDF2996</t>
  </si>
  <si>
    <t>湘DDG5269</t>
  </si>
  <si>
    <t>侯晚成</t>
  </si>
  <si>
    <t>湘DDJ3856</t>
  </si>
  <si>
    <t>湘DD12695</t>
  </si>
  <si>
    <t>彭湘衡</t>
  </si>
  <si>
    <t>湘DDE3236</t>
  </si>
  <si>
    <t>湘DDH9801</t>
  </si>
  <si>
    <t>湘DDJ1905</t>
  </si>
  <si>
    <t>肖永恒</t>
  </si>
  <si>
    <t>湘DD10706</t>
  </si>
  <si>
    <t>杨斌</t>
  </si>
  <si>
    <t>大众汽车牌</t>
  </si>
  <si>
    <t>SVW71527CD</t>
  </si>
  <si>
    <t>罗海军</t>
  </si>
  <si>
    <t>刘飞鸽</t>
  </si>
  <si>
    <t>衡东县顺和出租汽车有限公司</t>
  </si>
  <si>
    <t>湘DDE896</t>
  </si>
  <si>
    <t>戴衡文</t>
  </si>
  <si>
    <t>湘DDM758</t>
  </si>
  <si>
    <t>谭辉斌</t>
  </si>
  <si>
    <t>湘DEZ753</t>
  </si>
  <si>
    <t>袁文平</t>
  </si>
  <si>
    <t>湘DHK322</t>
  </si>
  <si>
    <t>胡心齐</t>
  </si>
  <si>
    <t>湘DJC468</t>
  </si>
  <si>
    <t>秦剑</t>
  </si>
  <si>
    <t>湘DLB021</t>
  </si>
  <si>
    <t>罗洪亮</t>
  </si>
  <si>
    <t>湘DLC109</t>
  </si>
  <si>
    <t>戴洪炳</t>
  </si>
  <si>
    <t>湘DLV397</t>
  </si>
  <si>
    <t>李义</t>
  </si>
  <si>
    <t>湘DMA689</t>
  </si>
  <si>
    <t>谭卫华</t>
  </si>
  <si>
    <t>湘DMA909</t>
  </si>
  <si>
    <t>曹爱民</t>
  </si>
  <si>
    <t>湘DMB156</t>
  </si>
  <si>
    <t>文金民</t>
  </si>
  <si>
    <t>湘DMB162</t>
  </si>
  <si>
    <t>龙亚辉</t>
  </si>
  <si>
    <t>湘DNM416</t>
  </si>
  <si>
    <t>刘志水</t>
  </si>
  <si>
    <t>湘DNW907</t>
  </si>
  <si>
    <t>曹新启</t>
  </si>
  <si>
    <t>湘DX3666</t>
  </si>
  <si>
    <t>湘DX3669</t>
  </si>
  <si>
    <t>唐冬成</t>
  </si>
  <si>
    <t>湘DX3677</t>
  </si>
  <si>
    <t>颜建科</t>
  </si>
  <si>
    <t>湘DX3679</t>
  </si>
  <si>
    <t>李志标</t>
  </si>
  <si>
    <t>湘DX3680</t>
  </si>
  <si>
    <t>陈新明</t>
  </si>
  <si>
    <t>湘DX3690</t>
  </si>
  <si>
    <t>向介虎</t>
  </si>
  <si>
    <t>湘DX3692</t>
  </si>
  <si>
    <t>胡建中</t>
  </si>
  <si>
    <t>湘DX3693</t>
  </si>
  <si>
    <t>侯志林</t>
  </si>
  <si>
    <t>湘DX3695</t>
  </si>
  <si>
    <t>李水云</t>
  </si>
  <si>
    <t>湘DX3706</t>
  </si>
  <si>
    <t>刘江泽</t>
  </si>
  <si>
    <t>湘DX3707</t>
  </si>
  <si>
    <t>湘DX3713</t>
  </si>
  <si>
    <t>谭宗文</t>
  </si>
  <si>
    <t>湘DX3715</t>
  </si>
  <si>
    <t>曹卫国</t>
  </si>
  <si>
    <t>湘DX3716</t>
  </si>
  <si>
    <t>尹水云</t>
  </si>
  <si>
    <t>湘DX3717</t>
  </si>
  <si>
    <t>湘DX3719</t>
  </si>
  <si>
    <t>刘清成</t>
  </si>
  <si>
    <t>湘DX3725</t>
  </si>
  <si>
    <t>谭桂林</t>
  </si>
  <si>
    <t>湘DX3727</t>
  </si>
  <si>
    <t>李清华</t>
  </si>
  <si>
    <t>湘DX3732</t>
  </si>
  <si>
    <t>欧阳小平</t>
  </si>
  <si>
    <t>湘DX3742</t>
  </si>
  <si>
    <t>武立强</t>
  </si>
  <si>
    <t>湘DX3743</t>
  </si>
  <si>
    <t>宋秋丰</t>
  </si>
  <si>
    <t>湘DX3745</t>
  </si>
  <si>
    <t>阳水成</t>
  </si>
  <si>
    <t>湘DX3746</t>
  </si>
  <si>
    <t>董清仔</t>
  </si>
  <si>
    <t>附件5</t>
  </si>
  <si>
    <r>
      <rPr>
        <u/>
        <sz val="18"/>
        <rFont val="方正小标宋简体"/>
        <charset val="134"/>
      </rPr>
      <t xml:space="preserve">              </t>
    </r>
    <r>
      <rPr>
        <sz val="18"/>
        <rFont val="方正小标宋简体"/>
        <charset val="134"/>
      </rPr>
      <t xml:space="preserve">年度 </t>
    </r>
    <r>
      <rPr>
        <u/>
        <sz val="18"/>
        <rFont val="方正小标宋简体"/>
        <charset val="134"/>
      </rPr>
      <t xml:space="preserve">   XX地区     </t>
    </r>
    <r>
      <rPr>
        <sz val="18"/>
        <rFont val="方正小标宋简体"/>
        <charset val="134"/>
      </rPr>
      <t>新能源公交车运营补助申报明细表</t>
    </r>
  </si>
  <si>
    <t>填报单位：(盖章)</t>
  </si>
  <si>
    <t>智能监控服务商（部门）：(盖章)</t>
  </si>
  <si>
    <r>
      <rPr>
        <sz val="11"/>
        <rFont val="宋体"/>
        <charset val="134"/>
      </rPr>
      <t>车辆</t>
    </r>
    <r>
      <rPr>
        <sz val="11"/>
        <rFont val="Arial"/>
        <charset val="0"/>
      </rPr>
      <t xml:space="preserve">
</t>
    </r>
    <r>
      <rPr>
        <sz val="11"/>
        <rFont val="宋体"/>
        <charset val="134"/>
      </rPr>
      <t>标台系数</t>
    </r>
  </si>
  <si>
    <t>厂牌型号</t>
  </si>
  <si>
    <t>运营月数</t>
  </si>
  <si>
    <t>是否为新能源车</t>
  </si>
  <si>
    <t>车身长度L
（米）</t>
  </si>
  <si>
    <r>
      <rPr>
        <sz val="11"/>
        <rFont val="宋体"/>
        <charset val="134"/>
      </rPr>
      <t>车龄</t>
    </r>
    <r>
      <rPr>
        <sz val="11"/>
        <rFont val="Arial"/>
        <charset val="0"/>
      </rPr>
      <t xml:space="preserve">
</t>
    </r>
    <r>
      <rPr>
        <sz val="11"/>
        <rFont val="宋体"/>
        <charset val="134"/>
      </rPr>
      <t>（年）</t>
    </r>
  </si>
  <si>
    <t>...</t>
  </si>
  <si>
    <r>
      <rPr>
        <sz val="12"/>
        <rFont val="黑体"/>
        <charset val="134"/>
      </rPr>
      <t xml:space="preserve">    </t>
    </r>
    <r>
      <rPr>
        <sz val="14"/>
        <rFont val="黑体"/>
        <charset val="134"/>
      </rPr>
      <t>承诺：我承诺本表中所填数据均真实可靠，并承担因数据问题带来的法律责任。</t>
    </r>
    <r>
      <rPr>
        <sz val="12"/>
        <rFont val="宋体"/>
        <charset val="134"/>
      </rPr>
      <t xml:space="preserve">
</t>
    </r>
    <r>
      <rPr>
        <sz val="12"/>
        <rFont val="黑体"/>
        <charset val="134"/>
      </rPr>
      <t xml:space="preserve">
                                            企业负责人签名：_________ 日期：202 年  月  日</t>
    </r>
  </si>
  <si>
    <r>
      <rPr>
        <b/>
        <sz val="12"/>
        <rFont val="黑体"/>
        <charset val="134"/>
      </rPr>
      <t>填表说明：</t>
    </r>
    <r>
      <rPr>
        <sz val="12"/>
        <rFont val="黑体"/>
        <charset val="134"/>
      </rPr>
      <t xml:space="preserve">
1、“变更情况”按照车辆实际情况填写“新购置”、“过户转入”、“过户转出”、“注销/报废”、“无变更”；“新购置”、“过户转入”、“过户转出”的变更时间根据车辆登记证书填报；“注销/报废”的变更时间根据车辆报废单/注销单填报；
2、“车身标台系数”：
车长（米） &gt;3-5    &gt;5-7     &gt;7-10    &gt;10-13     &gt;13-16      &gt;16-18      &gt;18      双层
换算系数    0.5     0.7      1.0       1.3        1.7         2.0       2.5       1.9；
3、“车龄”填写车辆自首次登记之日至填报时的年数；
4、本年度新增、退出车辆的“车辆标台系数”=车辆标台数/12*运营月数（四舍五入保留1位小数）。月数按机动车登记证书注册登记营运月数进行折算，不满1个月的，达到15天按1个月数计算，未达到15天不计算。
</t>
    </r>
  </si>
</sst>
</file>

<file path=xl/styles.xml><?xml version="1.0" encoding="utf-8"?>
<styleSheet xmlns="http://schemas.openxmlformats.org/spreadsheetml/2006/main">
  <numFmts count="10">
    <numFmt numFmtId="176" formatCode="0.00;[Red]0.00"/>
    <numFmt numFmtId="177" formatCode="0.000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0"/>
    <numFmt numFmtId="42" formatCode="_ &quot;￥&quot;* #,##0_ ;_ &quot;￥&quot;* \-#,##0_ ;_ &quot;￥&quot;* &quot;-&quot;_ ;_ @_ "/>
    <numFmt numFmtId="179" formatCode="yyyy/m/d;@"/>
    <numFmt numFmtId="180" formatCode="yyyy\-m\-d"/>
    <numFmt numFmtId="181" formatCode="0.00_ "/>
  </numFmts>
  <fonts count="58">
    <font>
      <sz val="11"/>
      <color indexed="8"/>
      <name val="宋体"/>
      <charset val="134"/>
    </font>
    <font>
      <sz val="12"/>
      <name val="黑体"/>
      <charset val="134"/>
    </font>
    <font>
      <sz val="12"/>
      <name val="黑体"/>
      <charset val="0"/>
    </font>
    <font>
      <u/>
      <sz val="18"/>
      <name val="方正小标宋简体"/>
      <charset val="134"/>
    </font>
    <font>
      <sz val="18"/>
      <name val="方正小标宋简体"/>
      <charset val="134"/>
    </font>
    <font>
      <sz val="18"/>
      <name val="方正小标宋简体"/>
      <charset val="0"/>
    </font>
    <font>
      <b/>
      <sz val="12"/>
      <name val="宋体"/>
      <charset val="134"/>
    </font>
    <font>
      <sz val="12"/>
      <name val="Arial"/>
      <charset val="0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b/>
      <sz val="10"/>
      <name val="Courier New"/>
      <charset val="0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Arial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</font>
    <font>
      <b/>
      <sz val="10"/>
      <name val="宋体"/>
      <charset val="0"/>
      <scheme val="major"/>
    </font>
    <font>
      <sz val="10"/>
      <name val="宋体"/>
      <charset val="0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0"/>
      <scheme val="minor"/>
    </font>
    <font>
      <b/>
      <sz val="10"/>
      <name val="宋体"/>
      <charset val="0"/>
    </font>
    <font>
      <sz val="10"/>
      <color indexed="8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name val="黑体"/>
      <charset val="0"/>
    </font>
    <font>
      <sz val="8"/>
      <name val="宋体"/>
      <charset val="134"/>
    </font>
    <font>
      <sz val="11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sz val="14"/>
      <name val="黑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0" fontId="45" fillId="16" borderId="0" applyNumberFormat="false" applyBorder="false" applyAlignment="false" applyProtection="false">
      <alignment vertical="center"/>
    </xf>
    <xf numFmtId="0" fontId="39" fillId="1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5" fillId="14" borderId="0" applyNumberFormat="false" applyBorder="false" applyAlignment="false" applyProtection="false">
      <alignment vertical="center"/>
    </xf>
    <xf numFmtId="0" fontId="45" fillId="4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45" fillId="10" borderId="0" applyNumberFormat="false" applyBorder="false" applyAlignment="false" applyProtection="false">
      <alignment vertical="center"/>
    </xf>
    <xf numFmtId="0" fontId="45" fillId="5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45" fillId="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2" fillId="17" borderId="25" applyNumberFormat="false" applyAlignment="false" applyProtection="false">
      <alignment vertical="center"/>
    </xf>
    <xf numFmtId="0" fontId="53" fillId="0" borderId="21" applyNumberFormat="false" applyFill="false" applyAlignment="false" applyProtection="false">
      <alignment vertical="center"/>
    </xf>
    <xf numFmtId="0" fontId="48" fillId="4" borderId="23" applyNumberForma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4" fillId="2" borderId="26" applyNumberFormat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7" fillId="0" borderId="24" applyNumberFormat="false" applyFill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6" fillId="2" borderId="23" applyNumberFormat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5" fillId="7" borderId="0" applyNumberFormat="false" applyBorder="false" applyAlignment="false" applyProtection="false">
      <alignment vertical="center"/>
    </xf>
    <xf numFmtId="0" fontId="0" fillId="8" borderId="22" applyNumberFormat="false" applyFont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3" fillId="0" borderId="21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2" fillId="0" borderId="20" applyNumberFormat="false" applyFill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12" borderId="0" applyNumberFormat="false" applyBorder="false" applyAlignment="false" applyProtection="false">
      <alignment vertical="center"/>
    </xf>
    <xf numFmtId="0" fontId="45" fillId="9" borderId="0" applyNumberFormat="false" applyBorder="false" applyAlignment="false" applyProtection="false">
      <alignment vertical="center"/>
    </xf>
    <xf numFmtId="0" fontId="55" fillId="0" borderId="27" applyNumberFormat="false" applyFill="false" applyAlignment="false" applyProtection="false">
      <alignment vertical="center"/>
    </xf>
    <xf numFmtId="0" fontId="45" fillId="11" borderId="0" applyNumberFormat="false" applyBorder="false" applyAlignment="false" applyProtection="false">
      <alignment vertical="center"/>
    </xf>
    <xf numFmtId="0" fontId="41" fillId="5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5" fillId="9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39" fillId="3" borderId="0" applyNumberFormat="false" applyBorder="false" applyAlignment="false" applyProtection="false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left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left" wrapText="true"/>
    </xf>
    <xf numFmtId="0" fontId="12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12" fillId="0" borderId="0" xfId="0" applyFont="true" applyFill="true" applyBorder="true" applyAlignment="true">
      <alignment horizontal="left" vertical="center"/>
    </xf>
    <xf numFmtId="0" fontId="13" fillId="0" borderId="0" xfId="0" applyFont="true" applyFill="true" applyBorder="true" applyAlignment="true">
      <alignment horizontal="left" vertical="top" wrapText="true"/>
    </xf>
    <xf numFmtId="0" fontId="10" fillId="0" borderId="0" xfId="0" applyFont="true" applyFill="true" applyBorder="true" applyAlignment="true"/>
    <xf numFmtId="179" fontId="10" fillId="0" borderId="0" xfId="0" applyNumberFormat="true" applyFont="true" applyFill="true" applyBorder="true" applyAlignment="true"/>
    <xf numFmtId="0" fontId="7" fillId="0" borderId="0" xfId="0" applyFont="true" applyFill="true" applyBorder="true" applyAlignment="true"/>
    <xf numFmtId="0" fontId="14" fillId="0" borderId="0" xfId="0" applyFont="true" applyFill="true" applyBorder="true" applyAlignment="true">
      <alignment horizontal="left" vertical="center"/>
    </xf>
    <xf numFmtId="179" fontId="14" fillId="0" borderId="0" xfId="0" applyNumberFormat="true" applyFont="true" applyFill="true" applyBorder="true" applyAlignment="true">
      <alignment horizontal="left" vertical="center"/>
    </xf>
    <xf numFmtId="179" fontId="9" fillId="0" borderId="1" xfId="0" applyNumberFormat="true" applyFont="true" applyFill="true" applyBorder="true" applyAlignment="true">
      <alignment horizontal="center" vertical="center" wrapText="true"/>
    </xf>
    <xf numFmtId="179" fontId="8" fillId="0" borderId="1" xfId="0" applyNumberFormat="true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left" vertical="center"/>
    </xf>
    <xf numFmtId="0" fontId="10" fillId="0" borderId="4" xfId="0" applyFont="true" applyFill="true" applyBorder="true" applyAlignment="true">
      <alignment horizontal="center" vertical="center"/>
    </xf>
    <xf numFmtId="179" fontId="15" fillId="0" borderId="3" xfId="0" applyNumberFormat="true" applyFont="true" applyFill="true" applyBorder="true" applyAlignment="true">
      <alignment horizontal="center" vertical="center"/>
    </xf>
    <xf numFmtId="0" fontId="10" fillId="0" borderId="5" xfId="0" applyFont="true" applyFill="true" applyBorder="true" applyAlignment="true">
      <alignment horizontal="center" vertical="center"/>
    </xf>
    <xf numFmtId="0" fontId="10" fillId="0" borderId="6" xfId="0" applyFont="true" applyFill="true" applyBorder="true" applyAlignment="true">
      <alignment horizontal="center" vertical="center"/>
    </xf>
    <xf numFmtId="179" fontId="10" fillId="0" borderId="2" xfId="0" applyNumberFormat="true" applyFont="true" applyFill="true" applyBorder="true" applyAlignment="true">
      <alignment horizontal="center" vertical="center"/>
    </xf>
    <xf numFmtId="179" fontId="11" fillId="0" borderId="1" xfId="0" applyNumberFormat="true" applyFont="true" applyFill="true" applyBorder="true" applyAlignment="true">
      <alignment horizontal="left" wrapText="true"/>
    </xf>
    <xf numFmtId="0" fontId="6" fillId="0" borderId="0" xfId="0" applyFont="true" applyFill="true" applyAlignment="true">
      <alignment horizontal="left" vertical="center"/>
    </xf>
    <xf numFmtId="0" fontId="12" fillId="0" borderId="3" xfId="0" applyFont="true" applyFill="true" applyBorder="true" applyAlignment="true">
      <alignment horizontal="center" vertical="center"/>
    </xf>
    <xf numFmtId="49" fontId="15" fillId="0" borderId="3" xfId="0" applyNumberFormat="true" applyFont="true" applyFill="true" applyBorder="true" applyAlignment="true">
      <alignment horizontal="center" vertical="center"/>
    </xf>
    <xf numFmtId="0" fontId="15" fillId="0" borderId="3" xfId="0" applyFont="true" applyFill="true" applyBorder="true" applyAlignment="true">
      <alignment horizontal="center" vertical="center"/>
    </xf>
    <xf numFmtId="181" fontId="10" fillId="0" borderId="3" xfId="0" applyNumberFormat="true" applyFont="true" applyFill="true" applyBorder="true" applyAlignment="true">
      <alignment horizontal="right" vertical="center"/>
    </xf>
    <xf numFmtId="178" fontId="10" fillId="0" borderId="2" xfId="0" applyNumberFormat="true" applyFont="true" applyFill="true" applyBorder="true" applyAlignment="true">
      <alignment horizontal="right" vertical="center"/>
    </xf>
    <xf numFmtId="0" fontId="0" fillId="0" borderId="0" xfId="0" applyFill="true">
      <alignment vertical="center"/>
    </xf>
    <xf numFmtId="181" fontId="0" fillId="0" borderId="0" xfId="0" applyNumberFormat="true">
      <alignment vertical="center"/>
    </xf>
    <xf numFmtId="0" fontId="4" fillId="0" borderId="0" xfId="0" applyFont="true" applyFill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6" fillId="0" borderId="7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8" fillId="0" borderId="1" xfId="0" applyNumberFormat="true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16" fillId="0" borderId="8" xfId="0" applyFont="true" applyFill="true" applyBorder="true" applyAlignment="true">
      <alignment horizontal="center" vertical="center" wrapText="true"/>
    </xf>
    <xf numFmtId="180" fontId="19" fillId="0" borderId="1" xfId="0" applyNumberFormat="true" applyFont="true" applyFill="true" applyBorder="true" applyAlignment="true">
      <alignment horizontal="left"/>
    </xf>
    <xf numFmtId="14" fontId="17" fillId="0" borderId="1" xfId="0" applyNumberFormat="true" applyFont="true" applyFill="true" applyBorder="true" applyAlignment="true"/>
    <xf numFmtId="49" fontId="20" fillId="0" borderId="1" xfId="0" applyNumberFormat="true" applyFont="true" applyBorder="true" applyAlignment="true">
      <alignment horizontal="center"/>
    </xf>
    <xf numFmtId="14" fontId="19" fillId="0" borderId="1" xfId="0" applyNumberFormat="true" applyFont="true" applyFill="true" applyBorder="true" applyAlignment="true">
      <alignment horizontal="center" vertical="center"/>
    </xf>
    <xf numFmtId="14" fontId="17" fillId="0" borderId="1" xfId="0" applyNumberFormat="true" applyFont="true" applyFill="true" applyBorder="true" applyAlignment="true">
      <alignment horizontal="center" vertical="center" wrapText="true"/>
    </xf>
    <xf numFmtId="0" fontId="16" fillId="0" borderId="9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/>
    </xf>
    <xf numFmtId="181" fontId="17" fillId="0" borderId="1" xfId="0" applyNumberFormat="true" applyFont="true" applyFill="true" applyBorder="true" applyAlignment="true">
      <alignment horizontal="center"/>
    </xf>
    <xf numFmtId="0" fontId="17" fillId="0" borderId="0" xfId="0" applyNumberFormat="true" applyFont="true" applyFill="true" applyBorder="true" applyAlignment="true">
      <alignment horizontal="center"/>
    </xf>
    <xf numFmtId="0" fontId="17" fillId="0" borderId="1" xfId="0" applyNumberFormat="true" applyFont="true" applyFill="true" applyBorder="true" applyAlignment="true">
      <alignment horizontal="center"/>
    </xf>
    <xf numFmtId="0" fontId="17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/>
    </xf>
    <xf numFmtId="181" fontId="4" fillId="0" borderId="0" xfId="0" applyNumberFormat="true" applyFont="true" applyFill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/>
    </xf>
    <xf numFmtId="181" fontId="21" fillId="0" borderId="1" xfId="0" applyNumberFormat="true" applyFont="true" applyFill="true" applyBorder="true" applyAlignment="true">
      <alignment horizontal="center" vertical="center"/>
    </xf>
    <xf numFmtId="181" fontId="16" fillId="0" borderId="0" xfId="0" applyNumberFormat="true" applyFont="true" applyFill="true" applyAlignment="true">
      <alignment horizontal="center" vertical="center" wrapText="true"/>
    </xf>
    <xf numFmtId="177" fontId="17" fillId="0" borderId="1" xfId="0" applyNumberFormat="true" applyFont="true" applyFill="true" applyBorder="true" applyAlignment="true"/>
    <xf numFmtId="181" fontId="17" fillId="0" borderId="1" xfId="0" applyNumberFormat="true" applyFont="true" applyFill="true" applyBorder="true" applyAlignment="true"/>
    <xf numFmtId="0" fontId="20" fillId="0" borderId="1" xfId="0" applyFont="true" applyFill="true" applyBorder="true" applyAlignment="true">
      <alignment horizontal="center" vertical="center" wrapText="true"/>
    </xf>
    <xf numFmtId="0" fontId="18" fillId="2" borderId="1" xfId="0" applyFont="true" applyFill="true" applyBorder="true" applyAlignment="true">
      <alignment horizontal="center" vertical="center" wrapText="true"/>
    </xf>
    <xf numFmtId="181" fontId="16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/>
    <xf numFmtId="0" fontId="22" fillId="0" borderId="1" xfId="0" applyFont="true" applyFill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0" fontId="19" fillId="0" borderId="2" xfId="0" applyFont="true" applyFill="true" applyBorder="true" applyAlignment="true">
      <alignment horizontal="center" vertical="center"/>
    </xf>
    <xf numFmtId="0" fontId="19" fillId="0" borderId="10" xfId="0" applyFont="true" applyFill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left" vertical="center" wrapText="true"/>
    </xf>
    <xf numFmtId="0" fontId="25" fillId="0" borderId="1" xfId="0" applyFont="true" applyFill="true" applyBorder="true" applyAlignment="true">
      <alignment horizontal="left" vertical="center" wrapText="true"/>
    </xf>
    <xf numFmtId="0" fontId="25" fillId="0" borderId="1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 wrapText="true"/>
    </xf>
    <xf numFmtId="0" fontId="24" fillId="0" borderId="0" xfId="0" applyFont="true" applyFill="true" applyAlignment="true">
      <alignment horizontal="left" vertical="center" wrapText="true"/>
    </xf>
    <xf numFmtId="0" fontId="24" fillId="0" borderId="0" xfId="0" applyFont="true" applyFill="true" applyAlignment="true">
      <alignment horizontal="center" vertical="center" wrapText="true"/>
    </xf>
    <xf numFmtId="0" fontId="27" fillId="0" borderId="0" xfId="0" applyFont="true" applyFill="true" applyAlignment="true">
      <alignment horizontal="center" vertical="center" wrapText="true"/>
    </xf>
    <xf numFmtId="14" fontId="19" fillId="0" borderId="2" xfId="0" applyNumberFormat="true" applyFont="true" applyFill="true" applyBorder="true" applyAlignment="true">
      <alignment horizontal="center" vertical="center"/>
    </xf>
    <xf numFmtId="14" fontId="19" fillId="0" borderId="10" xfId="0" applyNumberFormat="true" applyFont="true" applyFill="true" applyBorder="true" applyAlignment="true">
      <alignment horizontal="center" vertical="center"/>
    </xf>
    <xf numFmtId="14" fontId="23" fillId="0" borderId="1" xfId="0" applyNumberFormat="true" applyFont="true" applyFill="true" applyBorder="true" applyAlignment="true"/>
    <xf numFmtId="0" fontId="23" fillId="0" borderId="1" xfId="0" applyFont="true" applyFill="true" applyBorder="true" applyAlignment="true"/>
    <xf numFmtId="0" fontId="23" fillId="0" borderId="1" xfId="0" applyFont="true" applyFill="true" applyBorder="true" applyAlignment="true">
      <alignment horizontal="center"/>
    </xf>
    <xf numFmtId="14" fontId="19" fillId="0" borderId="11" xfId="0" applyNumberFormat="true" applyFont="true" applyFill="true" applyBorder="true" applyAlignment="true">
      <alignment horizontal="center" vertical="center"/>
    </xf>
    <xf numFmtId="0" fontId="20" fillId="0" borderId="10" xfId="0" applyFont="true" applyFill="true" applyBorder="true" applyAlignment="true">
      <alignment horizontal="center" vertical="center"/>
    </xf>
    <xf numFmtId="0" fontId="20" fillId="0" borderId="2" xfId="0" applyFont="true" applyFill="true" applyBorder="true" applyAlignment="true">
      <alignment horizontal="center" vertical="center" wrapText="true"/>
    </xf>
    <xf numFmtId="0" fontId="20" fillId="0" borderId="10" xfId="0" applyFont="true" applyFill="true" applyBorder="true" applyAlignment="true">
      <alignment horizontal="center" vertical="center" wrapText="true"/>
    </xf>
    <xf numFmtId="176" fontId="23" fillId="0" borderId="1" xfId="0" applyNumberFormat="true" applyFont="true" applyFill="true" applyBorder="true" applyAlignment="true"/>
    <xf numFmtId="181" fontId="26" fillId="0" borderId="1" xfId="0" applyNumberFormat="true" applyFont="true" applyFill="true" applyBorder="true" applyAlignment="true">
      <alignment horizontal="center" vertical="center" wrapText="true"/>
    </xf>
    <xf numFmtId="181" fontId="27" fillId="0" borderId="0" xfId="0" applyNumberFormat="true" applyFont="true" applyFill="true" applyAlignment="true">
      <alignment horizontal="center" vertical="center" wrapText="true"/>
    </xf>
    <xf numFmtId="0" fontId="0" fillId="0" borderId="0" xfId="0" applyAlignment="true"/>
    <xf numFmtId="0" fontId="28" fillId="0" borderId="0" xfId="0" applyFont="true">
      <alignment vertical="center"/>
    </xf>
    <xf numFmtId="0" fontId="1" fillId="0" borderId="0" xfId="9" applyFont="true" applyAlignment="true"/>
    <xf numFmtId="0" fontId="29" fillId="0" borderId="0" xfId="9" applyAlignment="true"/>
    <xf numFmtId="0" fontId="3" fillId="0" borderId="0" xfId="9" applyFont="true" applyAlignment="true">
      <alignment horizontal="center"/>
    </xf>
    <xf numFmtId="0" fontId="4" fillId="0" borderId="0" xfId="9" applyFont="true" applyAlignment="true">
      <alignment horizontal="center"/>
    </xf>
    <xf numFmtId="0" fontId="6" fillId="0" borderId="0" xfId="0" applyFont="true" applyAlignment="true">
      <alignment horizontal="left" vertical="center" wrapText="true"/>
    </xf>
    <xf numFmtId="0" fontId="24" fillId="0" borderId="0" xfId="9" applyFont="true" applyAlignment="true">
      <alignment horizontal="right" vertical="center"/>
    </xf>
    <xf numFmtId="0" fontId="30" fillId="0" borderId="12" xfId="9" applyFont="true" applyBorder="true" applyAlignment="true">
      <alignment horizontal="left" vertical="center"/>
    </xf>
    <xf numFmtId="0" fontId="29" fillId="0" borderId="0" xfId="9" applyFont="true" applyAlignment="true"/>
    <xf numFmtId="0" fontId="31" fillId="0" borderId="6" xfId="9" applyFont="true" applyBorder="true" applyAlignment="true">
      <alignment horizontal="center" vertical="center" wrapText="true"/>
    </xf>
    <xf numFmtId="0" fontId="32" fillId="0" borderId="6" xfId="9" applyFont="true" applyBorder="true" applyAlignment="true">
      <alignment horizontal="center" vertical="center" wrapText="true"/>
    </xf>
    <xf numFmtId="0" fontId="31" fillId="0" borderId="13" xfId="9" applyFont="true" applyFill="true" applyBorder="true" applyAlignment="true">
      <alignment horizontal="center" vertical="center" wrapText="true"/>
    </xf>
    <xf numFmtId="0" fontId="0" fillId="0" borderId="14" xfId="0" applyBorder="true" applyAlignment="true">
      <alignment horizontal="center" vertical="center" wrapText="true"/>
    </xf>
    <xf numFmtId="0" fontId="31" fillId="0" borderId="15" xfId="9" applyFont="true" applyBorder="true" applyAlignment="true">
      <alignment horizontal="center" vertical="center" wrapText="true"/>
    </xf>
    <xf numFmtId="0" fontId="31" fillId="0" borderId="16" xfId="9" applyFont="true" applyFill="true" applyBorder="true" applyAlignment="true">
      <alignment horizontal="center" vertical="center" wrapText="true"/>
    </xf>
    <xf numFmtId="0" fontId="31" fillId="0" borderId="16" xfId="9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6" fillId="0" borderId="12" xfId="0" applyFont="true" applyBorder="true" applyAlignment="true">
      <alignment horizontal="left" vertical="center"/>
    </xf>
    <xf numFmtId="0" fontId="0" fillId="0" borderId="17" xfId="0" applyBorder="true" applyAlignment="true">
      <alignment horizontal="center" vertical="center" wrapText="true"/>
    </xf>
    <xf numFmtId="0" fontId="33" fillId="0" borderId="0" xfId="0" applyFont="true">
      <alignment vertical="center"/>
    </xf>
    <xf numFmtId="181" fontId="31" fillId="0" borderId="16" xfId="9" applyNumberFormat="true" applyFont="true" applyBorder="true" applyAlignment="true">
      <alignment horizontal="center" vertical="center"/>
    </xf>
    <xf numFmtId="0" fontId="33" fillId="0" borderId="0" xfId="0" applyFont="true" applyAlignment="true">
      <alignment horizontal="center" vertical="center"/>
    </xf>
    <xf numFmtId="0" fontId="34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/>
    <xf numFmtId="0" fontId="3" fillId="0" borderId="0" xfId="0" applyFont="true" applyFill="true" applyAlignment="true">
      <alignment horizontal="center"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/>
    </xf>
    <xf numFmtId="0" fontId="8" fillId="0" borderId="7" xfId="0" applyFont="true" applyFill="true" applyBorder="true" applyAlignment="true">
      <alignment horizontal="left" vertical="center"/>
    </xf>
    <xf numFmtId="0" fontId="8" fillId="0" borderId="8" xfId="0" applyFont="true" applyFill="true" applyBorder="true" applyAlignment="true">
      <alignment horizontal="left" vertical="center"/>
    </xf>
    <xf numFmtId="0" fontId="8" fillId="0" borderId="9" xfId="0" applyFont="true" applyFill="true" applyBorder="true" applyAlignment="true">
      <alignment horizontal="left" vertical="center"/>
    </xf>
    <xf numFmtId="0" fontId="12" fillId="0" borderId="18" xfId="0" applyFont="true" applyFill="true" applyBorder="true" applyAlignment="true">
      <alignment horizontal="center" vertical="center" wrapText="true"/>
    </xf>
    <xf numFmtId="0" fontId="12" fillId="0" borderId="12" xfId="0" applyFont="true" applyFill="true" applyBorder="true" applyAlignment="true">
      <alignment horizontal="center" vertical="center" wrapText="true"/>
    </xf>
    <xf numFmtId="0" fontId="12" fillId="0" borderId="15" xfId="0" applyFont="true" applyFill="true" applyBorder="true" applyAlignment="true">
      <alignment horizontal="center" vertical="center" wrapText="true"/>
    </xf>
    <xf numFmtId="0" fontId="12" fillId="0" borderId="17" xfId="0" applyFont="true" applyFill="true" applyBorder="true" applyAlignment="true">
      <alignment horizontal="center" vertical="center" wrapText="true"/>
    </xf>
    <xf numFmtId="0" fontId="16" fillId="0" borderId="16" xfId="0" applyFont="true" applyFill="true" applyBorder="true" applyAlignment="true">
      <alignment horizontal="center" vertical="center"/>
    </xf>
    <xf numFmtId="0" fontId="12" fillId="0" borderId="16" xfId="0" applyFont="true" applyFill="true" applyBorder="true" applyAlignment="true">
      <alignment horizontal="center" vertical="center"/>
    </xf>
    <xf numFmtId="0" fontId="35" fillId="0" borderId="16" xfId="0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/>
    </xf>
    <xf numFmtId="49" fontId="12" fillId="0" borderId="2" xfId="0" applyNumberFormat="true" applyFont="true" applyFill="true" applyBorder="true" applyAlignment="true">
      <alignment horizontal="center" vertical="center"/>
    </xf>
    <xf numFmtId="0" fontId="36" fillId="0" borderId="0" xfId="0" applyFont="true" applyFill="true" applyAlignment="true">
      <alignment horizontal="left" vertical="center"/>
    </xf>
    <xf numFmtId="0" fontId="12" fillId="0" borderId="16" xfId="0" applyFont="true" applyFill="true" applyBorder="true" applyAlignment="true">
      <alignment horizontal="center" vertical="center" wrapText="true"/>
    </xf>
    <xf numFmtId="14" fontId="16" fillId="0" borderId="16" xfId="0" applyNumberFormat="true" applyFont="true" applyFill="true" applyBorder="true" applyAlignment="true">
      <alignment horizontal="center" vertical="center"/>
    </xf>
    <xf numFmtId="14" fontId="37" fillId="0" borderId="16" xfId="0" applyNumberFormat="true" applyFont="true" applyFill="true" applyBorder="true" applyAlignment="true">
      <alignment horizontal="center" vertical="center"/>
    </xf>
    <xf numFmtId="0" fontId="38" fillId="0" borderId="16" xfId="0" applyFont="true" applyFill="true" applyBorder="true" applyAlignment="true">
      <alignment horizontal="center" vertical="center"/>
    </xf>
    <xf numFmtId="0" fontId="12" fillId="0" borderId="19" xfId="0" applyFont="true" applyFill="true" applyBorder="true" applyAlignment="true">
      <alignment horizontal="center" vertical="center"/>
    </xf>
    <xf numFmtId="0" fontId="36" fillId="0" borderId="1" xfId="0" applyFont="true" applyFill="true" applyBorder="true" applyAlignment="true">
      <alignment horizontal="left" vertical="center"/>
    </xf>
    <xf numFmtId="0" fontId="16" fillId="0" borderId="16" xfId="0" applyNumberFormat="true" applyFont="true" applyFill="true" applyBorder="true" applyAlignment="true">
      <alignment horizontal="center" vertical="center"/>
    </xf>
    <xf numFmtId="178" fontId="16" fillId="0" borderId="16" xfId="0" applyNumberFormat="true" applyFont="true" applyFill="true" applyBorder="true" applyAlignment="true">
      <alignment horizontal="center" vertical="center"/>
    </xf>
    <xf numFmtId="0" fontId="12" fillId="0" borderId="1" xfId="0" applyNumberFormat="true" applyFont="true" applyFill="true" applyBorder="true" applyAlignment="true">
      <alignment horizontal="center" vertical="center"/>
    </xf>
    <xf numFmtId="178" fontId="12" fillId="0" borderId="16" xfId="0" applyNumberFormat="true" applyFont="true" applyFill="true" applyBorder="true" applyAlignment="true">
      <alignment horizontal="center" vertical="center"/>
    </xf>
    <xf numFmtId="49" fontId="12" fillId="0" borderId="19" xfId="0" applyNumberFormat="true" applyFont="true" applyFill="true" applyBorder="true" applyAlignment="true">
      <alignment horizontal="center" vertical="center"/>
    </xf>
    <xf numFmtId="0" fontId="12" fillId="0" borderId="19" xfId="0" applyNumberFormat="true" applyFont="true" applyFill="true" applyBorder="true" applyAlignment="true">
      <alignment horizontal="center" vertical="center"/>
    </xf>
    <xf numFmtId="0" fontId="28" fillId="0" borderId="15" xfId="0" applyFont="true" applyFill="true" applyBorder="true" applyAlignment="true">
      <alignment horizontal="center" vertical="center"/>
    </xf>
    <xf numFmtId="0" fontId="38" fillId="0" borderId="1" xfId="0" applyFont="true" applyFill="true" applyBorder="true" applyAlignment="true">
      <alignment horizontal="center" vertical="center"/>
    </xf>
    <xf numFmtId="0" fontId="12" fillId="0" borderId="13" xfId="0" applyFont="true" applyFill="true" applyBorder="true" applyAlignment="true">
      <alignment horizontal="center" vertical="center" wrapText="true"/>
    </xf>
    <xf numFmtId="0" fontId="16" fillId="0" borderId="13" xfId="0" applyFont="true" applyFill="true" applyBorder="true" applyAlignment="true">
      <alignment horizontal="center" vertical="center"/>
    </xf>
    <xf numFmtId="178" fontId="32" fillId="0" borderId="1" xfId="0" applyNumberFormat="true" applyFont="true" applyFill="true" applyBorder="true" applyAlignment="true">
      <alignment horizontal="center" vertical="center"/>
    </xf>
    <xf numFmtId="4" fontId="16" fillId="0" borderId="1" xfId="0" applyNumberFormat="true" applyFont="true" applyFill="true" applyBorder="true" applyAlignment="true">
      <alignment horizontal="center" vertical="center"/>
    </xf>
    <xf numFmtId="0" fontId="16" fillId="0" borderId="1" xfId="0" applyNumberFormat="true" applyFont="true" applyFill="true" applyBorder="true" applyAlignment="true">
      <alignment horizontal="center" vertical="center"/>
    </xf>
    <xf numFmtId="0" fontId="12" fillId="0" borderId="13" xfId="0" applyFont="true" applyFill="true" applyBorder="true" applyAlignment="true">
      <alignment horizontal="center" vertical="center"/>
    </xf>
    <xf numFmtId="178" fontId="16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20"/>
  <sheetViews>
    <sheetView workbookViewId="0">
      <selection activeCell="D29" sqref="D29"/>
    </sheetView>
  </sheetViews>
  <sheetFormatPr defaultColWidth="9" defaultRowHeight="14.25"/>
  <cols>
    <col min="1" max="1" width="3.48333333333333" customWidth="true"/>
    <col min="2" max="2" width="5.975" customWidth="true"/>
    <col min="3" max="3" width="15.05" customWidth="true"/>
    <col min="4" max="4" width="8.75"/>
    <col min="5" max="5" width="4.125" customWidth="true"/>
    <col min="6" max="6" width="9.225" customWidth="true"/>
    <col min="7" max="7" width="9.10833333333333" customWidth="true"/>
    <col min="8" max="8" width="5.08333333333333" customWidth="true"/>
    <col min="9" max="9" width="11.6416666666667" customWidth="true"/>
    <col min="10" max="10" width="12.05" customWidth="true"/>
    <col min="11" max="11" width="4.19166666666667" customWidth="true"/>
    <col min="12" max="12" width="6.06666666666667" customWidth="true"/>
    <col min="13" max="13" width="4.55" customWidth="true"/>
    <col min="14" max="14" width="4.45833333333333" customWidth="true"/>
    <col min="15" max="15" width="16.3333333333333" customWidth="true"/>
    <col min="16" max="16" width="7.24166666666667" customWidth="true"/>
    <col min="17" max="17" width="5.1" customWidth="true"/>
    <col min="18" max="18" width="6.675" customWidth="true"/>
    <col min="19" max="19" width="9.81666666666667" customWidth="true"/>
  </cols>
  <sheetData>
    <row r="1" ht="18.75" spans="1:19">
      <c r="A1" s="129" t="s">
        <v>0</v>
      </c>
      <c r="B1" s="129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ht="24" spans="1:19">
      <c r="A2" s="131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52" customHeight="true" spans="1:19">
      <c r="A3" s="132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2" t="s">
        <v>3</v>
      </c>
      <c r="L3" s="132"/>
      <c r="M3" s="132"/>
      <c r="N3" s="132"/>
      <c r="O3" s="132"/>
      <c r="P3" s="132"/>
      <c r="Q3" s="132"/>
      <c r="R3" s="132"/>
      <c r="S3" s="132"/>
    </row>
    <row r="4" ht="23" customHeight="true" spans="1:19">
      <c r="A4" s="134" t="s">
        <v>4</v>
      </c>
      <c r="B4" s="135"/>
      <c r="C4" s="135"/>
      <c r="D4" s="136"/>
      <c r="E4" s="134" t="s">
        <v>5</v>
      </c>
      <c r="F4" s="135"/>
      <c r="G4" s="135"/>
      <c r="H4" s="135"/>
      <c r="I4" s="135"/>
      <c r="J4" s="136"/>
      <c r="K4" s="152" t="s">
        <v>6</v>
      </c>
      <c r="L4" s="152"/>
      <c r="M4" s="152"/>
      <c r="N4" s="152"/>
      <c r="O4" s="152"/>
      <c r="P4" s="133" t="s">
        <v>7</v>
      </c>
      <c r="Q4" s="133"/>
      <c r="R4" s="133"/>
      <c r="S4" s="133"/>
    </row>
    <row r="5" ht="24" customHeight="true" spans="1:19">
      <c r="A5" s="137" t="s">
        <v>8</v>
      </c>
      <c r="B5" s="137" t="s">
        <v>9</v>
      </c>
      <c r="C5" s="137" t="s">
        <v>10</v>
      </c>
      <c r="D5" s="138" t="s">
        <v>11</v>
      </c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45" t="s">
        <v>12</v>
      </c>
      <c r="S5" s="45"/>
    </row>
    <row r="6" ht="38.25" spans="1:19">
      <c r="A6" s="139"/>
      <c r="B6" s="139"/>
      <c r="C6" s="139"/>
      <c r="D6" s="140" t="s">
        <v>13</v>
      </c>
      <c r="E6" s="140" t="s">
        <v>14</v>
      </c>
      <c r="F6" s="147" t="s">
        <v>15</v>
      </c>
      <c r="G6" s="147" t="s">
        <v>16</v>
      </c>
      <c r="H6" s="147" t="s">
        <v>17</v>
      </c>
      <c r="I6" s="147" t="s">
        <v>18</v>
      </c>
      <c r="J6" s="147" t="s">
        <v>19</v>
      </c>
      <c r="K6" s="147" t="s">
        <v>20</v>
      </c>
      <c r="L6" s="147" t="s">
        <v>21</v>
      </c>
      <c r="M6" s="147" t="s">
        <v>22</v>
      </c>
      <c r="N6" s="147" t="s">
        <v>23</v>
      </c>
      <c r="O6" s="147" t="s">
        <v>24</v>
      </c>
      <c r="P6" s="147" t="s">
        <v>25</v>
      </c>
      <c r="Q6" s="161" t="s">
        <v>26</v>
      </c>
      <c r="R6" s="45" t="s">
        <v>27</v>
      </c>
      <c r="S6" s="45" t="s">
        <v>28</v>
      </c>
    </row>
    <row r="7" ht="15.75" spans="1:19">
      <c r="A7" s="141">
        <v>1</v>
      </c>
      <c r="B7" s="142"/>
      <c r="C7" s="143"/>
      <c r="D7" s="37"/>
      <c r="E7" s="142"/>
      <c r="F7" s="142"/>
      <c r="G7" s="148"/>
      <c r="H7" s="142"/>
      <c r="I7" s="142"/>
      <c r="J7" s="141"/>
      <c r="K7" s="153"/>
      <c r="L7" s="154"/>
      <c r="M7" s="141"/>
      <c r="N7" s="141"/>
      <c r="O7" s="141"/>
      <c r="P7" s="159"/>
      <c r="Q7" s="162"/>
      <c r="R7" s="163"/>
      <c r="S7" s="164"/>
    </row>
    <row r="8" ht="15.75" spans="1:19">
      <c r="A8" s="141">
        <v>2</v>
      </c>
      <c r="B8" s="142"/>
      <c r="C8" s="143"/>
      <c r="D8" s="144"/>
      <c r="E8" s="142"/>
      <c r="F8" s="142"/>
      <c r="G8" s="148"/>
      <c r="H8" s="142"/>
      <c r="I8" s="142"/>
      <c r="J8" s="141"/>
      <c r="K8" s="153"/>
      <c r="L8" s="154"/>
      <c r="M8" s="141"/>
      <c r="N8" s="141"/>
      <c r="O8" s="141"/>
      <c r="P8" s="141"/>
      <c r="Q8" s="162"/>
      <c r="R8" s="163"/>
      <c r="S8" s="164"/>
    </row>
    <row r="9" ht="15.75" spans="1:19">
      <c r="A9" s="141">
        <v>3</v>
      </c>
      <c r="B9" s="142"/>
      <c r="C9" s="143"/>
      <c r="D9" s="144"/>
      <c r="E9" s="142"/>
      <c r="F9" s="142"/>
      <c r="G9" s="148"/>
      <c r="H9" s="142"/>
      <c r="I9" s="142"/>
      <c r="J9" s="141"/>
      <c r="K9" s="153"/>
      <c r="L9" s="154"/>
      <c r="M9" s="141"/>
      <c r="N9" s="141"/>
      <c r="O9" s="141"/>
      <c r="P9" s="141"/>
      <c r="Q9" s="162"/>
      <c r="R9" s="163"/>
      <c r="S9" s="164"/>
    </row>
    <row r="10" ht="15.75" spans="1:19">
      <c r="A10" s="141">
        <v>4</v>
      </c>
      <c r="B10" s="142"/>
      <c r="C10" s="143"/>
      <c r="D10" s="144"/>
      <c r="E10" s="142"/>
      <c r="F10" s="142"/>
      <c r="G10" s="141"/>
      <c r="H10" s="142"/>
      <c r="I10" s="142"/>
      <c r="J10" s="141"/>
      <c r="K10" s="153"/>
      <c r="L10" s="154"/>
      <c r="M10" s="141"/>
      <c r="N10" s="141"/>
      <c r="O10" s="141"/>
      <c r="P10" s="141"/>
      <c r="Q10" s="162"/>
      <c r="R10" s="163"/>
      <c r="S10" s="164"/>
    </row>
    <row r="11" ht="15.75" spans="1:19">
      <c r="A11" s="141">
        <v>5</v>
      </c>
      <c r="B11" s="142"/>
      <c r="C11" s="143"/>
      <c r="D11" s="144"/>
      <c r="E11" s="142"/>
      <c r="F11" s="142"/>
      <c r="G11" s="141"/>
      <c r="H11" s="142"/>
      <c r="I11" s="18"/>
      <c r="J11" s="144"/>
      <c r="K11" s="155"/>
      <c r="L11" s="45"/>
      <c r="M11" s="18"/>
      <c r="N11" s="141"/>
      <c r="O11" s="18"/>
      <c r="P11" s="141"/>
      <c r="Q11" s="162"/>
      <c r="R11" s="163"/>
      <c r="S11" s="164"/>
    </row>
    <row r="12" ht="15.75" spans="1:19">
      <c r="A12" s="141">
        <v>6</v>
      </c>
      <c r="B12" s="142"/>
      <c r="C12" s="143"/>
      <c r="D12" s="144"/>
      <c r="E12" s="142"/>
      <c r="F12" s="142"/>
      <c r="G12" s="149"/>
      <c r="H12" s="142"/>
      <c r="I12" s="142"/>
      <c r="J12" s="144"/>
      <c r="K12" s="155"/>
      <c r="L12" s="45"/>
      <c r="M12" s="18"/>
      <c r="N12" s="141"/>
      <c r="O12" s="18"/>
      <c r="P12" s="141"/>
      <c r="Q12" s="162"/>
      <c r="R12" s="163"/>
      <c r="S12" s="164"/>
    </row>
    <row r="13" ht="15.75" spans="1:19">
      <c r="A13" s="141">
        <v>7</v>
      </c>
      <c r="B13" s="142"/>
      <c r="C13" s="143"/>
      <c r="D13" s="145"/>
      <c r="E13" s="142"/>
      <c r="F13" s="142"/>
      <c r="G13" s="141"/>
      <c r="H13" s="18"/>
      <c r="I13" s="18"/>
      <c r="J13" s="144"/>
      <c r="K13" s="155"/>
      <c r="L13" s="156"/>
      <c r="M13" s="18"/>
      <c r="N13" s="141"/>
      <c r="O13" s="160"/>
      <c r="P13" s="141"/>
      <c r="Q13" s="162"/>
      <c r="R13" s="163"/>
      <c r="S13" s="164"/>
    </row>
    <row r="14" ht="15.75" spans="1:19">
      <c r="A14" s="141">
        <v>8</v>
      </c>
      <c r="B14" s="142"/>
      <c r="C14" s="143"/>
      <c r="D14" s="144"/>
      <c r="E14" s="142"/>
      <c r="F14" s="142"/>
      <c r="G14" s="141"/>
      <c r="H14" s="142"/>
      <c r="I14" s="142"/>
      <c r="J14" s="144"/>
      <c r="K14" s="155"/>
      <c r="L14" s="45"/>
      <c r="M14" s="18"/>
      <c r="N14" s="141"/>
      <c r="O14" s="18"/>
      <c r="P14" s="141"/>
      <c r="Q14" s="162"/>
      <c r="R14" s="163"/>
      <c r="S14" s="165"/>
    </row>
    <row r="15" ht="15.75" spans="1:19">
      <c r="A15" s="141">
        <v>9</v>
      </c>
      <c r="B15" s="142"/>
      <c r="C15" s="143"/>
      <c r="D15" s="144"/>
      <c r="E15" s="142"/>
      <c r="F15" s="142"/>
      <c r="G15" s="141"/>
      <c r="H15" s="150"/>
      <c r="I15" s="142"/>
      <c r="J15" s="142"/>
      <c r="K15" s="153"/>
      <c r="L15" s="154"/>
      <c r="M15" s="142"/>
      <c r="N15" s="141"/>
      <c r="O15" s="18"/>
      <c r="P15" s="141"/>
      <c r="Q15" s="162"/>
      <c r="R15" s="163"/>
      <c r="S15" s="164"/>
    </row>
    <row r="16" ht="15.75" spans="1:19">
      <c r="A16" s="141">
        <v>10</v>
      </c>
      <c r="B16" s="142"/>
      <c r="C16" s="143"/>
      <c r="D16" s="145"/>
      <c r="E16" s="142"/>
      <c r="F16" s="142"/>
      <c r="G16" s="141"/>
      <c r="H16" s="151"/>
      <c r="I16" s="151"/>
      <c r="J16" s="157"/>
      <c r="K16" s="158"/>
      <c r="L16" s="156"/>
      <c r="M16" s="151"/>
      <c r="N16" s="141"/>
      <c r="O16" s="151"/>
      <c r="P16" s="141"/>
      <c r="Q16" s="162"/>
      <c r="R16" s="163"/>
      <c r="S16" s="164"/>
    </row>
    <row r="17" ht="15.75" spans="1:19">
      <c r="A17" s="141">
        <v>11</v>
      </c>
      <c r="B17" s="142"/>
      <c r="C17" s="143"/>
      <c r="D17" s="144"/>
      <c r="E17" s="142"/>
      <c r="F17" s="142"/>
      <c r="G17" s="141"/>
      <c r="H17" s="142"/>
      <c r="I17" s="142"/>
      <c r="J17" s="142"/>
      <c r="K17" s="153"/>
      <c r="L17" s="154"/>
      <c r="M17" s="142"/>
      <c r="N17" s="141"/>
      <c r="O17" s="142"/>
      <c r="P17" s="141"/>
      <c r="Q17" s="162"/>
      <c r="R17" s="163"/>
      <c r="S17" s="164"/>
    </row>
    <row r="18" ht="15.75" spans="1:19">
      <c r="A18" s="141">
        <v>12</v>
      </c>
      <c r="B18" s="142"/>
      <c r="C18" s="143"/>
      <c r="D18" s="144"/>
      <c r="E18" s="142"/>
      <c r="F18" s="142"/>
      <c r="G18" s="141"/>
      <c r="H18" s="141"/>
      <c r="I18" s="141"/>
      <c r="J18" s="141"/>
      <c r="K18" s="153"/>
      <c r="L18" s="154"/>
      <c r="M18" s="141"/>
      <c r="N18" s="141"/>
      <c r="O18" s="141"/>
      <c r="P18" s="141"/>
      <c r="Q18" s="162"/>
      <c r="R18" s="163"/>
      <c r="S18" s="164"/>
    </row>
    <row r="19" spans="1:19">
      <c r="A19" s="142" t="s">
        <v>29</v>
      </c>
      <c r="B19" s="141"/>
      <c r="C19" s="141"/>
      <c r="D19" s="142"/>
      <c r="E19" s="141"/>
      <c r="F19" s="142"/>
      <c r="G19" s="141"/>
      <c r="H19" s="142"/>
      <c r="I19" s="142"/>
      <c r="J19" s="142"/>
      <c r="K19" s="142"/>
      <c r="L19" s="142"/>
      <c r="M19" s="142"/>
      <c r="N19" s="141"/>
      <c r="O19" s="141"/>
      <c r="P19" s="141"/>
      <c r="Q19" s="166"/>
      <c r="R19" s="167"/>
      <c r="S19" s="164"/>
    </row>
    <row r="20" spans="1:19">
      <c r="A20" s="146" t="s">
        <v>30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</sheetData>
  <mergeCells count="14">
    <mergeCell ref="A1:B1"/>
    <mergeCell ref="A2:S2"/>
    <mergeCell ref="A3:J3"/>
    <mergeCell ref="K3:S3"/>
    <mergeCell ref="A4:D4"/>
    <mergeCell ref="E4:J4"/>
    <mergeCell ref="K4:O4"/>
    <mergeCell ref="P4:S4"/>
    <mergeCell ref="D5:Q5"/>
    <mergeCell ref="R5:S5"/>
    <mergeCell ref="A20:S20"/>
    <mergeCell ref="A5:A6"/>
    <mergeCell ref="B5:B6"/>
    <mergeCell ref="C5:C6"/>
  </mergeCells>
  <dataValidations count="1">
    <dataValidation type="list" allowBlank="1" showInputMessage="1" showErrorMessage="1" sqref="F7:F18">
      <formula1>"新购置,过户转入,过户转出,注销/报废,无变更"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6" sqref="I6"/>
    </sheetView>
  </sheetViews>
  <sheetFormatPr defaultColWidth="9" defaultRowHeight="14.25"/>
  <cols>
    <col min="1" max="1" width="8.6" customWidth="true"/>
    <col min="2" max="2" width="19.7083333333333" customWidth="true"/>
    <col min="3" max="3" width="21.2416666666667" customWidth="true"/>
    <col min="4" max="4" width="23.65" customWidth="true"/>
    <col min="5" max="5" width="22.1166666666667" customWidth="true"/>
    <col min="6" max="6" width="24.6166666666667" customWidth="true"/>
  </cols>
  <sheetData>
    <row r="1" ht="20" customHeight="true" spans="1:6">
      <c r="A1" s="106" t="s">
        <v>31</v>
      </c>
      <c r="B1" s="107"/>
      <c r="C1" s="107"/>
      <c r="D1" s="107"/>
      <c r="E1" s="107"/>
      <c r="F1" s="107"/>
    </row>
    <row r="2" customFormat="true" ht="36" customHeight="true" spans="1:6">
      <c r="A2" s="108" t="s">
        <v>32</v>
      </c>
      <c r="B2" s="109"/>
      <c r="C2" s="109"/>
      <c r="D2" s="109"/>
      <c r="E2" s="109"/>
      <c r="F2" s="109"/>
    </row>
    <row r="3" s="104" customFormat="true" ht="37" customHeight="true" spans="1:6">
      <c r="A3" s="110" t="s">
        <v>33</v>
      </c>
      <c r="B3" s="110"/>
      <c r="C3" s="110"/>
      <c r="D3" s="110"/>
      <c r="E3" s="110"/>
      <c r="F3" s="124" t="s">
        <v>34</v>
      </c>
    </row>
    <row r="4" s="105" customFormat="true" ht="15" hidden="true" customHeight="true" spans="1:6">
      <c r="A4" s="111" t="s">
        <v>35</v>
      </c>
      <c r="B4" s="112"/>
      <c r="C4" s="113"/>
      <c r="D4" s="113"/>
      <c r="E4" s="112" t="s">
        <v>36</v>
      </c>
      <c r="F4" s="112"/>
    </row>
    <row r="5" ht="18" customHeight="true" spans="1:9">
      <c r="A5" s="114" t="s">
        <v>8</v>
      </c>
      <c r="B5" s="115" t="s">
        <v>9</v>
      </c>
      <c r="C5" s="116" t="s">
        <v>37</v>
      </c>
      <c r="D5" s="117"/>
      <c r="E5" s="125"/>
      <c r="F5" s="114" t="s">
        <v>38</v>
      </c>
      <c r="G5" s="126"/>
      <c r="H5" s="126"/>
      <c r="I5" s="126"/>
    </row>
    <row r="6" ht="38" customHeight="true" spans="1:9">
      <c r="A6" s="118"/>
      <c r="B6" s="118"/>
      <c r="C6" s="119" t="s">
        <v>39</v>
      </c>
      <c r="D6" s="119" t="s">
        <v>40</v>
      </c>
      <c r="E6" s="119" t="s">
        <v>41</v>
      </c>
      <c r="F6" s="118"/>
      <c r="G6" s="126"/>
      <c r="H6" s="126"/>
      <c r="I6" s="126"/>
    </row>
    <row r="7" ht="28" customHeight="true" spans="1:9">
      <c r="A7" s="120" t="s">
        <v>42</v>
      </c>
      <c r="B7" s="121"/>
      <c r="C7" s="120"/>
      <c r="D7" s="120"/>
      <c r="E7" s="120"/>
      <c r="F7" s="120"/>
      <c r="G7" s="126"/>
      <c r="H7" s="126"/>
      <c r="I7" s="126"/>
    </row>
    <row r="8" ht="28" customHeight="true" spans="1:9">
      <c r="A8" s="120" t="s">
        <v>43</v>
      </c>
      <c r="B8" s="122"/>
      <c r="C8" s="120"/>
      <c r="D8" s="120"/>
      <c r="E8" s="120"/>
      <c r="F8" s="127"/>
      <c r="G8" s="126"/>
      <c r="H8" s="126"/>
      <c r="I8" s="126"/>
    </row>
    <row r="9" ht="28" customHeight="true" spans="1:9">
      <c r="A9" s="120" t="s">
        <v>44</v>
      </c>
      <c r="B9" s="123"/>
      <c r="C9" s="120"/>
      <c r="D9" s="120"/>
      <c r="E9" s="120"/>
      <c r="F9" s="127"/>
      <c r="G9" s="126"/>
      <c r="H9" s="126"/>
      <c r="I9" s="126"/>
    </row>
    <row r="10" ht="28" customHeight="true" spans="1:9">
      <c r="A10" s="120" t="s">
        <v>45</v>
      </c>
      <c r="B10" s="120" t="s">
        <v>46</v>
      </c>
      <c r="C10" s="120"/>
      <c r="D10" s="120"/>
      <c r="E10" s="120"/>
      <c r="F10" s="127"/>
      <c r="G10" s="126"/>
      <c r="H10" s="126"/>
      <c r="I10" s="126"/>
    </row>
    <row r="11" ht="28" customHeight="true" spans="1:9">
      <c r="A11" s="120" t="s">
        <v>47</v>
      </c>
      <c r="B11" s="120" t="s">
        <v>48</v>
      </c>
      <c r="C11" s="120"/>
      <c r="D11" s="120"/>
      <c r="E11" s="120"/>
      <c r="F11" s="127"/>
      <c r="G11" s="126"/>
      <c r="H11" s="126"/>
      <c r="I11" s="126"/>
    </row>
    <row r="12" ht="28" customHeight="true" spans="1:9">
      <c r="A12" s="120" t="s">
        <v>49</v>
      </c>
      <c r="B12" s="120" t="s">
        <v>48</v>
      </c>
      <c r="C12" s="120"/>
      <c r="D12" s="120"/>
      <c r="E12" s="120"/>
      <c r="F12" s="127"/>
      <c r="G12" s="126"/>
      <c r="H12" s="126"/>
      <c r="I12" s="126"/>
    </row>
    <row r="13" ht="28" customHeight="true" spans="1:9">
      <c r="A13" s="120" t="s">
        <v>50</v>
      </c>
      <c r="B13" s="120" t="s">
        <v>48</v>
      </c>
      <c r="C13" s="120"/>
      <c r="D13" s="120"/>
      <c r="E13" s="120"/>
      <c r="F13" s="127"/>
      <c r="G13" s="126"/>
      <c r="H13" s="126"/>
      <c r="I13" s="126"/>
    </row>
    <row r="14" ht="28" customHeight="true" spans="1:9">
      <c r="A14" s="120" t="s">
        <v>51</v>
      </c>
      <c r="B14" s="120" t="s">
        <v>48</v>
      </c>
      <c r="C14" s="120"/>
      <c r="D14" s="120"/>
      <c r="E14" s="120"/>
      <c r="F14" s="127"/>
      <c r="G14" s="126"/>
      <c r="H14" s="126"/>
      <c r="I14" s="126"/>
    </row>
    <row r="15" ht="28" customHeight="true" spans="1:9">
      <c r="A15" s="120" t="s">
        <v>52</v>
      </c>
      <c r="B15" s="120" t="s">
        <v>48</v>
      </c>
      <c r="C15" s="120"/>
      <c r="D15" s="120"/>
      <c r="E15" s="120"/>
      <c r="F15" s="127"/>
      <c r="G15" s="126"/>
      <c r="H15" s="126"/>
      <c r="I15" s="126"/>
    </row>
    <row r="16" ht="28" customHeight="true" spans="1:9">
      <c r="A16" s="120" t="s">
        <v>53</v>
      </c>
      <c r="B16" s="120" t="s">
        <v>48</v>
      </c>
      <c r="C16" s="120"/>
      <c r="D16" s="120"/>
      <c r="E16" s="120"/>
      <c r="F16" s="127"/>
      <c r="G16" s="128"/>
      <c r="H16" s="126"/>
      <c r="I16" s="126"/>
    </row>
    <row r="17" ht="28" customHeight="true" spans="1:9">
      <c r="A17" s="120" t="s">
        <v>29</v>
      </c>
      <c r="B17" s="120"/>
      <c r="C17" s="120"/>
      <c r="D17" s="120"/>
      <c r="E17" s="120"/>
      <c r="F17" s="120"/>
      <c r="G17" s="126"/>
      <c r="H17" s="126"/>
      <c r="I17" s="126"/>
    </row>
  </sheetData>
  <mergeCells count="7">
    <mergeCell ref="A2:F2"/>
    <mergeCell ref="A3:E3"/>
    <mergeCell ref="E4:F4"/>
    <mergeCell ref="C5:E5"/>
    <mergeCell ref="A5:A6"/>
    <mergeCell ref="B5:B6"/>
    <mergeCell ref="F5:F6"/>
  </mergeCells>
  <printOptions horizontalCentered="true"/>
  <pageMargins left="0.409027777777778" right="0.409027777777778" top="0.747916666666667" bottom="0.747916666666667" header="0.313888888888889" footer="0.313888888888889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21"/>
  <sheetViews>
    <sheetView tabSelected="1" workbookViewId="0">
      <selection activeCell="A1" sqref="A1:S1"/>
    </sheetView>
  </sheetViews>
  <sheetFormatPr defaultColWidth="9" defaultRowHeight="14.25"/>
  <cols>
    <col min="1" max="1" width="4.125" customWidth="true"/>
    <col min="2" max="2" width="6" customWidth="true"/>
    <col min="3" max="3" width="19.75" customWidth="true"/>
    <col min="4" max="4" width="10" style="42" customWidth="true"/>
    <col min="5" max="5" width="9.625" customWidth="true"/>
    <col min="6" max="6" width="10.125" customWidth="true"/>
    <col min="7" max="7" width="9.125" customWidth="true"/>
    <col min="8" max="8" width="13.375" customWidth="true"/>
    <col min="9" max="9" width="5.325" customWidth="true"/>
    <col min="10" max="10" width="11.625" customWidth="true"/>
    <col min="11" max="11" width="7.25" customWidth="true"/>
    <col min="12" max="13" width="7.75" customWidth="true"/>
    <col min="14" max="14" width="7.5" customWidth="true"/>
    <col min="15" max="15" width="8.625" hidden="true" customWidth="true"/>
    <col min="16" max="16" width="16.125" style="43" customWidth="true"/>
    <col min="17" max="17" width="6.375" customWidth="true"/>
    <col min="18" max="18" width="7.75" customWidth="true"/>
    <col min="19" max="19" width="10.7" customWidth="true"/>
  </cols>
  <sheetData>
    <row r="1" ht="24" spans="1:19">
      <c r="A1" s="44" t="s">
        <v>54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68"/>
      <c r="Q1" s="44"/>
      <c r="R1" s="44"/>
      <c r="S1" s="44"/>
    </row>
    <row r="2" ht="24" customHeight="true" spans="1:19">
      <c r="A2" s="45" t="s">
        <v>8</v>
      </c>
      <c r="B2" s="46" t="s">
        <v>9</v>
      </c>
      <c r="C2" s="45" t="s">
        <v>55</v>
      </c>
      <c r="D2" s="47" t="s">
        <v>56</v>
      </c>
      <c r="E2" s="55"/>
      <c r="F2" s="55"/>
      <c r="G2" s="55"/>
      <c r="H2" s="55"/>
      <c r="I2" s="55"/>
      <c r="J2" s="55"/>
      <c r="K2" s="55"/>
      <c r="L2" s="61"/>
      <c r="M2" s="69" t="s">
        <v>57</v>
      </c>
      <c r="N2" s="69"/>
      <c r="O2" s="69"/>
      <c r="P2" s="70"/>
      <c r="Q2" s="69"/>
      <c r="R2" s="69"/>
      <c r="S2" s="69"/>
    </row>
    <row r="3" ht="25.5" spans="1:19">
      <c r="A3" s="48"/>
      <c r="B3" s="49"/>
      <c r="C3" s="45"/>
      <c r="D3" s="48" t="s">
        <v>13</v>
      </c>
      <c r="E3" s="48" t="s">
        <v>58</v>
      </c>
      <c r="F3" s="48" t="s">
        <v>59</v>
      </c>
      <c r="G3" s="48" t="s">
        <v>17</v>
      </c>
      <c r="H3" s="48" t="s">
        <v>18</v>
      </c>
      <c r="I3" s="48" t="s">
        <v>22</v>
      </c>
      <c r="J3" s="48" t="s">
        <v>60</v>
      </c>
      <c r="K3" s="48" t="s">
        <v>61</v>
      </c>
      <c r="L3" s="48" t="s">
        <v>62</v>
      </c>
      <c r="M3" s="48" t="s">
        <v>63</v>
      </c>
      <c r="N3" s="48" t="s">
        <v>64</v>
      </c>
      <c r="P3" s="71" t="s">
        <v>65</v>
      </c>
      <c r="Q3" s="48" t="s">
        <v>66</v>
      </c>
      <c r="R3" s="48" t="s">
        <v>67</v>
      </c>
      <c r="S3" s="76" t="s">
        <v>65</v>
      </c>
    </row>
    <row r="4" ht="18" customHeight="true" spans="1:19">
      <c r="A4" s="50">
        <v>1</v>
      </c>
      <c r="B4" s="50" t="s">
        <v>68</v>
      </c>
      <c r="C4" s="51" t="s">
        <v>69</v>
      </c>
      <c r="D4" s="52" t="s">
        <v>70</v>
      </c>
      <c r="E4" s="56">
        <v>43024</v>
      </c>
      <c r="F4" s="57">
        <v>45197</v>
      </c>
      <c r="G4" s="58" t="s">
        <v>71</v>
      </c>
      <c r="H4" s="54" t="s">
        <v>72</v>
      </c>
      <c r="I4" s="58" t="s">
        <v>73</v>
      </c>
      <c r="J4" s="62">
        <v>71690.4</v>
      </c>
      <c r="K4" s="62">
        <v>274</v>
      </c>
      <c r="L4" s="63">
        <f>K4/360</f>
        <v>0.761111111111111</v>
      </c>
      <c r="M4" s="52" t="s">
        <v>74</v>
      </c>
      <c r="N4" s="62">
        <v>274</v>
      </c>
      <c r="O4" s="72">
        <v>23.48764</v>
      </c>
      <c r="P4" s="73">
        <f>N4*O4</f>
        <v>6435.61336</v>
      </c>
      <c r="Q4" s="77"/>
      <c r="R4" s="77"/>
      <c r="S4" s="77"/>
    </row>
    <row r="5" ht="18" customHeight="true" spans="1:19">
      <c r="A5" s="50">
        <v>2</v>
      </c>
      <c r="B5" s="50" t="s">
        <v>68</v>
      </c>
      <c r="C5" s="51" t="s">
        <v>69</v>
      </c>
      <c r="D5" s="52" t="s">
        <v>75</v>
      </c>
      <c r="E5" s="56">
        <v>43006</v>
      </c>
      <c r="F5" s="57">
        <v>45197</v>
      </c>
      <c r="G5" s="58" t="s">
        <v>71</v>
      </c>
      <c r="H5" s="54" t="s">
        <v>76</v>
      </c>
      <c r="I5" s="58" t="s">
        <v>73</v>
      </c>
      <c r="J5" s="64">
        <v>41399.4</v>
      </c>
      <c r="K5" s="62">
        <v>261</v>
      </c>
      <c r="L5" s="63">
        <f t="shared" ref="L5:L36" si="0">K5/360</f>
        <v>0.725</v>
      </c>
      <c r="M5" s="74" t="s">
        <v>77</v>
      </c>
      <c r="N5" s="62">
        <v>261</v>
      </c>
      <c r="O5" s="72">
        <v>23.48764</v>
      </c>
      <c r="P5" s="73">
        <f t="shared" ref="P5:P36" si="1">N5*O5</f>
        <v>6130.27404</v>
      </c>
      <c r="Q5" s="77"/>
      <c r="R5" s="77"/>
      <c r="S5" s="77"/>
    </row>
    <row r="6" ht="18" customHeight="true" spans="1:19">
      <c r="A6" s="50">
        <v>3</v>
      </c>
      <c r="B6" s="50" t="s">
        <v>68</v>
      </c>
      <c r="C6" s="51" t="s">
        <v>69</v>
      </c>
      <c r="D6" s="52" t="s">
        <v>78</v>
      </c>
      <c r="E6" s="56">
        <v>43005</v>
      </c>
      <c r="F6" s="57">
        <v>45197</v>
      </c>
      <c r="G6" s="58" t="s">
        <v>71</v>
      </c>
      <c r="H6" s="54" t="s">
        <v>76</v>
      </c>
      <c r="I6" s="58" t="s">
        <v>73</v>
      </c>
      <c r="J6" s="62">
        <v>31165</v>
      </c>
      <c r="K6" s="62">
        <v>265</v>
      </c>
      <c r="L6" s="63">
        <f t="shared" si="0"/>
        <v>0.736111111111111</v>
      </c>
      <c r="M6" s="74" t="s">
        <v>79</v>
      </c>
      <c r="N6" s="62">
        <v>266</v>
      </c>
      <c r="O6" s="72">
        <v>23.48764</v>
      </c>
      <c r="P6" s="73">
        <f t="shared" si="1"/>
        <v>6247.71224</v>
      </c>
      <c r="Q6" s="77"/>
      <c r="R6" s="77"/>
      <c r="S6" s="77"/>
    </row>
    <row r="7" ht="18" customHeight="true" spans="1:19">
      <c r="A7" s="50">
        <v>4</v>
      </c>
      <c r="B7" s="50" t="s">
        <v>68</v>
      </c>
      <c r="C7" s="51" t="s">
        <v>69</v>
      </c>
      <c r="D7" s="52" t="s">
        <v>80</v>
      </c>
      <c r="E7" s="56">
        <v>43005</v>
      </c>
      <c r="F7" s="57">
        <v>45197</v>
      </c>
      <c r="G7" s="58" t="s">
        <v>71</v>
      </c>
      <c r="H7" s="54" t="s">
        <v>76</v>
      </c>
      <c r="I7" s="58" t="s">
        <v>73</v>
      </c>
      <c r="J7" s="62">
        <v>61509.4</v>
      </c>
      <c r="K7" s="62">
        <v>266</v>
      </c>
      <c r="L7" s="63">
        <f t="shared" si="0"/>
        <v>0.738888888888889</v>
      </c>
      <c r="M7" s="74" t="s">
        <v>81</v>
      </c>
      <c r="N7" s="62">
        <v>266</v>
      </c>
      <c r="O7" s="72">
        <v>23.48764</v>
      </c>
      <c r="P7" s="73">
        <f t="shared" si="1"/>
        <v>6247.71224</v>
      </c>
      <c r="Q7" s="77"/>
      <c r="R7" s="77"/>
      <c r="S7" s="77"/>
    </row>
    <row r="8" ht="18" customHeight="true" spans="1:19">
      <c r="A8" s="50">
        <v>5</v>
      </c>
      <c r="B8" s="50" t="s">
        <v>68</v>
      </c>
      <c r="C8" s="51" t="s">
        <v>69</v>
      </c>
      <c r="D8" s="53" t="s">
        <v>82</v>
      </c>
      <c r="E8" s="56">
        <v>43027</v>
      </c>
      <c r="F8" s="57">
        <v>45197</v>
      </c>
      <c r="G8" s="58" t="s">
        <v>71</v>
      </c>
      <c r="H8" s="54" t="s">
        <v>72</v>
      </c>
      <c r="I8" s="58" t="s">
        <v>73</v>
      </c>
      <c r="J8" s="65">
        <v>81696.7</v>
      </c>
      <c r="K8" s="65">
        <v>294</v>
      </c>
      <c r="L8" s="63">
        <f t="shared" si="0"/>
        <v>0.816666666666667</v>
      </c>
      <c r="M8" s="74" t="s">
        <v>83</v>
      </c>
      <c r="N8" s="65">
        <v>294</v>
      </c>
      <c r="O8" s="72">
        <v>23.48764</v>
      </c>
      <c r="P8" s="73">
        <f t="shared" si="1"/>
        <v>6905.36616</v>
      </c>
      <c r="Q8" s="77"/>
      <c r="R8" s="77"/>
      <c r="S8" s="77"/>
    </row>
    <row r="9" ht="18" customHeight="true" spans="1:19">
      <c r="A9" s="50">
        <v>6</v>
      </c>
      <c r="B9" s="50" t="s">
        <v>68</v>
      </c>
      <c r="C9" s="51" t="s">
        <v>69</v>
      </c>
      <c r="D9" s="52" t="s">
        <v>84</v>
      </c>
      <c r="E9" s="56">
        <v>43005</v>
      </c>
      <c r="F9" s="57">
        <v>45197</v>
      </c>
      <c r="G9" s="58" t="s">
        <v>71</v>
      </c>
      <c r="H9" s="54" t="s">
        <v>76</v>
      </c>
      <c r="I9" s="58" t="s">
        <v>73</v>
      </c>
      <c r="J9" s="65">
        <v>67350.1</v>
      </c>
      <c r="K9" s="65">
        <v>262</v>
      </c>
      <c r="L9" s="63">
        <f t="shared" si="0"/>
        <v>0.727777777777778</v>
      </c>
      <c r="M9" s="74" t="s">
        <v>85</v>
      </c>
      <c r="N9" s="65">
        <v>262</v>
      </c>
      <c r="O9" s="72">
        <v>23.48764</v>
      </c>
      <c r="P9" s="73">
        <f t="shared" si="1"/>
        <v>6153.76168</v>
      </c>
      <c r="Q9" s="77"/>
      <c r="R9" s="77"/>
      <c r="S9" s="77"/>
    </row>
    <row r="10" ht="18" customHeight="true" spans="1:19">
      <c r="A10" s="50">
        <v>7</v>
      </c>
      <c r="B10" s="50" t="s">
        <v>68</v>
      </c>
      <c r="C10" s="51" t="s">
        <v>69</v>
      </c>
      <c r="D10" s="52" t="s">
        <v>86</v>
      </c>
      <c r="E10" s="56">
        <v>43006</v>
      </c>
      <c r="F10" s="57">
        <v>45197</v>
      </c>
      <c r="G10" s="58" t="s">
        <v>71</v>
      </c>
      <c r="H10" s="54" t="s">
        <v>76</v>
      </c>
      <c r="I10" s="58" t="s">
        <v>73</v>
      </c>
      <c r="J10" s="62">
        <v>50504.4</v>
      </c>
      <c r="K10" s="62">
        <v>266</v>
      </c>
      <c r="L10" s="63">
        <f t="shared" si="0"/>
        <v>0.738888888888889</v>
      </c>
      <c r="M10" s="52" t="s">
        <v>87</v>
      </c>
      <c r="N10" s="62">
        <v>266</v>
      </c>
      <c r="O10" s="72">
        <v>23.48764</v>
      </c>
      <c r="P10" s="73">
        <f t="shared" si="1"/>
        <v>6247.71224</v>
      </c>
      <c r="Q10" s="77"/>
      <c r="R10" s="77"/>
      <c r="S10" s="77"/>
    </row>
    <row r="11" ht="18" customHeight="true" spans="1:19">
      <c r="A11" s="50">
        <v>8</v>
      </c>
      <c r="B11" s="50" t="s">
        <v>68</v>
      </c>
      <c r="C11" s="51" t="s">
        <v>69</v>
      </c>
      <c r="D11" s="52" t="s">
        <v>88</v>
      </c>
      <c r="E11" s="56">
        <v>43024</v>
      </c>
      <c r="F11" s="57">
        <v>45197</v>
      </c>
      <c r="G11" s="58" t="s">
        <v>71</v>
      </c>
      <c r="H11" s="54" t="s">
        <v>72</v>
      </c>
      <c r="I11" s="58" t="s">
        <v>73</v>
      </c>
      <c r="J11" s="65">
        <v>55356.6</v>
      </c>
      <c r="K11" s="65">
        <v>286</v>
      </c>
      <c r="L11" s="63">
        <f t="shared" si="0"/>
        <v>0.794444444444444</v>
      </c>
      <c r="M11" s="52" t="s">
        <v>89</v>
      </c>
      <c r="N11" s="65">
        <v>286</v>
      </c>
      <c r="O11" s="72">
        <v>23.48764</v>
      </c>
      <c r="P11" s="73">
        <f t="shared" si="1"/>
        <v>6717.46504</v>
      </c>
      <c r="Q11" s="77"/>
      <c r="R11" s="77"/>
      <c r="S11" s="77"/>
    </row>
    <row r="12" ht="18" customHeight="true" spans="1:19">
      <c r="A12" s="50">
        <v>9</v>
      </c>
      <c r="B12" s="50" t="s">
        <v>68</v>
      </c>
      <c r="C12" s="51" t="s">
        <v>69</v>
      </c>
      <c r="D12" s="52" t="s">
        <v>90</v>
      </c>
      <c r="E12" s="56">
        <v>43005</v>
      </c>
      <c r="F12" s="57">
        <v>45197</v>
      </c>
      <c r="G12" s="58" t="s">
        <v>71</v>
      </c>
      <c r="H12" s="54" t="s">
        <v>76</v>
      </c>
      <c r="I12" s="58" t="s">
        <v>73</v>
      </c>
      <c r="J12" s="65">
        <v>34565</v>
      </c>
      <c r="K12" s="65">
        <v>265</v>
      </c>
      <c r="L12" s="63">
        <f t="shared" si="0"/>
        <v>0.736111111111111</v>
      </c>
      <c r="M12" s="54" t="s">
        <v>91</v>
      </c>
      <c r="N12" s="65">
        <v>265</v>
      </c>
      <c r="O12" s="72">
        <v>23.48764</v>
      </c>
      <c r="P12" s="73">
        <f t="shared" si="1"/>
        <v>6224.2246</v>
      </c>
      <c r="Q12" s="77"/>
      <c r="R12" s="77"/>
      <c r="S12" s="77"/>
    </row>
    <row r="13" ht="18" customHeight="true" spans="1:19">
      <c r="A13" s="50">
        <v>10</v>
      </c>
      <c r="B13" s="50" t="s">
        <v>68</v>
      </c>
      <c r="C13" s="51" t="s">
        <v>69</v>
      </c>
      <c r="D13" s="52" t="s">
        <v>92</v>
      </c>
      <c r="E13" s="56">
        <v>43818</v>
      </c>
      <c r="F13" s="57">
        <v>45197</v>
      </c>
      <c r="G13" s="58" t="s">
        <v>71</v>
      </c>
      <c r="H13" s="54" t="s">
        <v>93</v>
      </c>
      <c r="I13" s="58" t="s">
        <v>73</v>
      </c>
      <c r="J13" s="65">
        <v>57020.5</v>
      </c>
      <c r="K13" s="65">
        <v>351</v>
      </c>
      <c r="L13" s="63">
        <f t="shared" si="0"/>
        <v>0.975</v>
      </c>
      <c r="M13" s="52" t="s">
        <v>94</v>
      </c>
      <c r="N13" s="65">
        <v>351</v>
      </c>
      <c r="O13" s="72">
        <v>23.48764</v>
      </c>
      <c r="P13" s="73">
        <f t="shared" si="1"/>
        <v>8244.16164</v>
      </c>
      <c r="Q13" s="77"/>
      <c r="R13" s="77"/>
      <c r="S13" s="77"/>
    </row>
    <row r="14" ht="18" customHeight="true" spans="1:19">
      <c r="A14" s="50">
        <v>11</v>
      </c>
      <c r="B14" s="50" t="s">
        <v>68</v>
      </c>
      <c r="C14" s="51" t="s">
        <v>69</v>
      </c>
      <c r="D14" s="52" t="s">
        <v>95</v>
      </c>
      <c r="E14" s="56">
        <v>43005</v>
      </c>
      <c r="F14" s="57">
        <v>45197</v>
      </c>
      <c r="G14" s="58" t="s">
        <v>71</v>
      </c>
      <c r="H14" s="54" t="s">
        <v>76</v>
      </c>
      <c r="I14" s="58" t="s">
        <v>73</v>
      </c>
      <c r="J14" s="66">
        <v>50255</v>
      </c>
      <c r="K14" s="66">
        <v>264</v>
      </c>
      <c r="L14" s="63">
        <f t="shared" si="0"/>
        <v>0.733333333333333</v>
      </c>
      <c r="M14" s="52" t="s">
        <v>96</v>
      </c>
      <c r="N14" s="66">
        <v>264</v>
      </c>
      <c r="O14" s="72">
        <v>23.48764</v>
      </c>
      <c r="P14" s="73">
        <f t="shared" si="1"/>
        <v>6200.73696</v>
      </c>
      <c r="Q14" s="78"/>
      <c r="R14" s="78"/>
      <c r="S14" s="78"/>
    </row>
    <row r="15" ht="18" customHeight="true" spans="1:19">
      <c r="A15" s="50">
        <v>12</v>
      </c>
      <c r="B15" s="50" t="s">
        <v>68</v>
      </c>
      <c r="C15" s="51" t="s">
        <v>69</v>
      </c>
      <c r="D15" s="52" t="s">
        <v>97</v>
      </c>
      <c r="E15" s="56">
        <v>43025</v>
      </c>
      <c r="F15" s="57">
        <v>45197</v>
      </c>
      <c r="G15" s="58" t="s">
        <v>71</v>
      </c>
      <c r="H15" s="54" t="s">
        <v>72</v>
      </c>
      <c r="I15" s="58" t="s">
        <v>73</v>
      </c>
      <c r="J15" s="65">
        <v>30145.1</v>
      </c>
      <c r="K15" s="65">
        <v>280</v>
      </c>
      <c r="L15" s="63">
        <f t="shared" si="0"/>
        <v>0.777777777777778</v>
      </c>
      <c r="M15" s="52" t="s">
        <v>98</v>
      </c>
      <c r="N15" s="65">
        <v>280</v>
      </c>
      <c r="O15" s="72">
        <v>23.48764</v>
      </c>
      <c r="P15" s="73">
        <f t="shared" si="1"/>
        <v>6576.5392</v>
      </c>
      <c r="Q15" s="78"/>
      <c r="R15" s="78"/>
      <c r="S15" s="78"/>
    </row>
    <row r="16" ht="18" customHeight="true" spans="1:19">
      <c r="A16" s="50">
        <v>13</v>
      </c>
      <c r="B16" s="50" t="s">
        <v>68</v>
      </c>
      <c r="C16" s="51" t="s">
        <v>69</v>
      </c>
      <c r="D16" s="52" t="s">
        <v>99</v>
      </c>
      <c r="E16" s="56">
        <v>43028</v>
      </c>
      <c r="F16" s="57">
        <v>45197</v>
      </c>
      <c r="G16" s="58" t="s">
        <v>71</v>
      </c>
      <c r="H16" s="54" t="s">
        <v>72</v>
      </c>
      <c r="I16" s="58" t="s">
        <v>73</v>
      </c>
      <c r="J16" s="65">
        <v>31476.3</v>
      </c>
      <c r="K16" s="65">
        <v>289</v>
      </c>
      <c r="L16" s="63">
        <f t="shared" si="0"/>
        <v>0.802777777777778</v>
      </c>
      <c r="M16" s="74" t="s">
        <v>100</v>
      </c>
      <c r="N16" s="65">
        <v>289</v>
      </c>
      <c r="O16" s="72">
        <v>23.48764</v>
      </c>
      <c r="P16" s="73">
        <f t="shared" si="1"/>
        <v>6787.92796</v>
      </c>
      <c r="Q16" s="78"/>
      <c r="R16" s="78"/>
      <c r="S16" s="78"/>
    </row>
    <row r="17" ht="18" customHeight="true" spans="1:19">
      <c r="A17" s="50">
        <v>14</v>
      </c>
      <c r="B17" s="50" t="s">
        <v>68</v>
      </c>
      <c r="C17" s="51" t="s">
        <v>69</v>
      </c>
      <c r="D17" s="52" t="s">
        <v>101</v>
      </c>
      <c r="E17" s="56">
        <v>43025</v>
      </c>
      <c r="F17" s="57">
        <v>45197</v>
      </c>
      <c r="G17" s="58" t="s">
        <v>71</v>
      </c>
      <c r="H17" s="54" t="s">
        <v>72</v>
      </c>
      <c r="I17" s="58" t="s">
        <v>73</v>
      </c>
      <c r="J17" s="65">
        <v>58138.7</v>
      </c>
      <c r="K17" s="65">
        <v>267</v>
      </c>
      <c r="L17" s="63">
        <f t="shared" si="0"/>
        <v>0.741666666666667</v>
      </c>
      <c r="M17" s="74" t="s">
        <v>102</v>
      </c>
      <c r="N17" s="65">
        <v>267</v>
      </c>
      <c r="O17" s="72">
        <v>23.48764</v>
      </c>
      <c r="P17" s="73">
        <f t="shared" si="1"/>
        <v>6271.19988</v>
      </c>
      <c r="Q17" s="78"/>
      <c r="R17" s="78"/>
      <c r="S17" s="78"/>
    </row>
    <row r="18" ht="18" customHeight="true" spans="1:19">
      <c r="A18" s="50">
        <v>15</v>
      </c>
      <c r="B18" s="50" t="s">
        <v>68</v>
      </c>
      <c r="C18" s="51" t="s">
        <v>69</v>
      </c>
      <c r="D18" s="52" t="s">
        <v>103</v>
      </c>
      <c r="E18" s="56">
        <v>43006</v>
      </c>
      <c r="F18" s="57">
        <v>45197</v>
      </c>
      <c r="G18" s="58" t="s">
        <v>71</v>
      </c>
      <c r="H18" s="54" t="s">
        <v>76</v>
      </c>
      <c r="I18" s="58" t="s">
        <v>73</v>
      </c>
      <c r="J18" s="65">
        <v>57487.3</v>
      </c>
      <c r="K18" s="65">
        <v>260</v>
      </c>
      <c r="L18" s="63">
        <f t="shared" si="0"/>
        <v>0.722222222222222</v>
      </c>
      <c r="M18" s="74" t="s">
        <v>104</v>
      </c>
      <c r="N18" s="65">
        <v>260</v>
      </c>
      <c r="O18" s="72">
        <v>23.48764</v>
      </c>
      <c r="P18" s="73">
        <f t="shared" si="1"/>
        <v>6106.7864</v>
      </c>
      <c r="Q18" s="78"/>
      <c r="R18" s="78"/>
      <c r="S18" s="78"/>
    </row>
    <row r="19" ht="18" customHeight="true" spans="1:19">
      <c r="A19" s="50">
        <v>16</v>
      </c>
      <c r="B19" s="50" t="s">
        <v>68</v>
      </c>
      <c r="C19" s="51" t="s">
        <v>69</v>
      </c>
      <c r="D19" s="52" t="s">
        <v>105</v>
      </c>
      <c r="E19" s="56">
        <v>43810</v>
      </c>
      <c r="F19" s="57">
        <v>45197</v>
      </c>
      <c r="G19" s="58" t="s">
        <v>71</v>
      </c>
      <c r="H19" s="54" t="s">
        <v>93</v>
      </c>
      <c r="I19" s="58" t="s">
        <v>73</v>
      </c>
      <c r="J19" s="65">
        <v>86724.8</v>
      </c>
      <c r="K19" s="65">
        <v>360</v>
      </c>
      <c r="L19" s="63">
        <f t="shared" si="0"/>
        <v>1</v>
      </c>
      <c r="M19" s="52" t="s">
        <v>106</v>
      </c>
      <c r="N19" s="65">
        <v>360</v>
      </c>
      <c r="O19" s="72">
        <v>23.48764</v>
      </c>
      <c r="P19" s="73">
        <f t="shared" si="1"/>
        <v>8455.5504</v>
      </c>
      <c r="Q19" s="78"/>
      <c r="R19" s="78"/>
      <c r="S19" s="78"/>
    </row>
    <row r="20" ht="18" customHeight="true" spans="1:19">
      <c r="A20" s="50">
        <v>17</v>
      </c>
      <c r="B20" s="50" t="s">
        <v>68</v>
      </c>
      <c r="C20" s="51" t="s">
        <v>69</v>
      </c>
      <c r="D20" s="52" t="s">
        <v>107</v>
      </c>
      <c r="E20" s="56">
        <v>43005</v>
      </c>
      <c r="F20" s="57">
        <v>45197</v>
      </c>
      <c r="G20" s="58" t="s">
        <v>71</v>
      </c>
      <c r="H20" s="54" t="s">
        <v>76</v>
      </c>
      <c r="I20" s="58" t="s">
        <v>73</v>
      </c>
      <c r="J20" s="66">
        <v>49348.8</v>
      </c>
      <c r="K20" s="66">
        <v>267</v>
      </c>
      <c r="L20" s="63">
        <f t="shared" si="0"/>
        <v>0.741666666666667</v>
      </c>
      <c r="M20" s="52" t="s">
        <v>108</v>
      </c>
      <c r="N20" s="66">
        <v>267</v>
      </c>
      <c r="O20" s="72">
        <v>23.48764</v>
      </c>
      <c r="P20" s="73">
        <f t="shared" si="1"/>
        <v>6271.19988</v>
      </c>
      <c r="Q20" s="78"/>
      <c r="R20" s="78"/>
      <c r="S20" s="78"/>
    </row>
    <row r="21" ht="18" customHeight="true" spans="1:19">
      <c r="A21" s="50">
        <v>18</v>
      </c>
      <c r="B21" s="50" t="s">
        <v>68</v>
      </c>
      <c r="C21" s="51" t="s">
        <v>69</v>
      </c>
      <c r="D21" s="52" t="s">
        <v>109</v>
      </c>
      <c r="E21" s="56">
        <v>43025</v>
      </c>
      <c r="F21" s="57">
        <v>45197</v>
      </c>
      <c r="G21" s="58" t="s">
        <v>71</v>
      </c>
      <c r="H21" s="54" t="s">
        <v>72</v>
      </c>
      <c r="I21" s="58" t="s">
        <v>73</v>
      </c>
      <c r="J21" s="65">
        <v>29055.5</v>
      </c>
      <c r="K21" s="65">
        <v>269</v>
      </c>
      <c r="L21" s="63">
        <f t="shared" si="0"/>
        <v>0.747222222222222</v>
      </c>
      <c r="M21" s="52" t="s">
        <v>110</v>
      </c>
      <c r="N21" s="65">
        <v>269</v>
      </c>
      <c r="O21" s="72">
        <v>23.48764</v>
      </c>
      <c r="P21" s="73">
        <f t="shared" si="1"/>
        <v>6318.17516</v>
      </c>
      <c r="Q21" s="78"/>
      <c r="R21" s="78"/>
      <c r="S21" s="78"/>
    </row>
    <row r="22" ht="18" customHeight="true" spans="1:19">
      <c r="A22" s="50">
        <v>19</v>
      </c>
      <c r="B22" s="50" t="s">
        <v>68</v>
      </c>
      <c r="C22" s="51" t="s">
        <v>69</v>
      </c>
      <c r="D22" s="52" t="s">
        <v>111</v>
      </c>
      <c r="E22" s="56">
        <v>43024</v>
      </c>
      <c r="F22" s="57">
        <v>45197</v>
      </c>
      <c r="G22" s="58" t="s">
        <v>71</v>
      </c>
      <c r="H22" s="54" t="s">
        <v>72</v>
      </c>
      <c r="I22" s="58" t="s">
        <v>73</v>
      </c>
      <c r="J22" s="67">
        <v>56915.4</v>
      </c>
      <c r="K22" s="67">
        <v>288</v>
      </c>
      <c r="L22" s="63">
        <f t="shared" si="0"/>
        <v>0.8</v>
      </c>
      <c r="M22" s="52" t="s">
        <v>112</v>
      </c>
      <c r="N22" s="67">
        <v>288</v>
      </c>
      <c r="O22" s="72">
        <v>23.48764</v>
      </c>
      <c r="P22" s="73">
        <f t="shared" si="1"/>
        <v>6764.44032</v>
      </c>
      <c r="Q22" s="78"/>
      <c r="R22" s="78"/>
      <c r="S22" s="78"/>
    </row>
    <row r="23" ht="18" customHeight="true" spans="1:19">
      <c r="A23" s="50">
        <v>20</v>
      </c>
      <c r="B23" s="50" t="s">
        <v>68</v>
      </c>
      <c r="C23" s="51" t="s">
        <v>69</v>
      </c>
      <c r="D23" s="52" t="s">
        <v>113</v>
      </c>
      <c r="E23" s="56">
        <v>43025</v>
      </c>
      <c r="F23" s="57">
        <v>45197</v>
      </c>
      <c r="G23" s="58" t="s">
        <v>71</v>
      </c>
      <c r="H23" s="54" t="s">
        <v>72</v>
      </c>
      <c r="I23" s="58" t="s">
        <v>73</v>
      </c>
      <c r="J23" s="65">
        <v>65931.3</v>
      </c>
      <c r="K23" s="65">
        <v>276</v>
      </c>
      <c r="L23" s="63">
        <f t="shared" si="0"/>
        <v>0.766666666666667</v>
      </c>
      <c r="M23" s="74" t="s">
        <v>114</v>
      </c>
      <c r="N23" s="65">
        <v>276</v>
      </c>
      <c r="O23" s="72">
        <v>23.48764</v>
      </c>
      <c r="P23" s="73">
        <f t="shared" si="1"/>
        <v>6482.58864</v>
      </c>
      <c r="Q23" s="78"/>
      <c r="R23" s="78"/>
      <c r="S23" s="78"/>
    </row>
    <row r="24" ht="18" customHeight="true" spans="1:19">
      <c r="A24" s="50">
        <v>21</v>
      </c>
      <c r="B24" s="50" t="s">
        <v>68</v>
      </c>
      <c r="C24" s="51" t="s">
        <v>69</v>
      </c>
      <c r="D24" s="52" t="s">
        <v>115</v>
      </c>
      <c r="E24" s="56">
        <v>43810</v>
      </c>
      <c r="F24" s="57">
        <v>45197</v>
      </c>
      <c r="G24" s="58" t="s">
        <v>71</v>
      </c>
      <c r="H24" s="54" t="s">
        <v>93</v>
      </c>
      <c r="I24" s="58" t="s">
        <v>73</v>
      </c>
      <c r="J24" s="65">
        <v>48899.3</v>
      </c>
      <c r="K24" s="65">
        <v>360</v>
      </c>
      <c r="L24" s="63">
        <f t="shared" si="0"/>
        <v>1</v>
      </c>
      <c r="M24" s="52" t="s">
        <v>116</v>
      </c>
      <c r="N24" s="65">
        <v>360</v>
      </c>
      <c r="O24" s="72">
        <v>23.48764</v>
      </c>
      <c r="P24" s="73">
        <f t="shared" si="1"/>
        <v>8455.5504</v>
      </c>
      <c r="Q24" s="78"/>
      <c r="R24" s="78"/>
      <c r="S24" s="78"/>
    </row>
    <row r="25" ht="18" customHeight="true" spans="1:19">
      <c r="A25" s="50">
        <v>22</v>
      </c>
      <c r="B25" s="50" t="s">
        <v>68</v>
      </c>
      <c r="C25" s="51" t="s">
        <v>69</v>
      </c>
      <c r="D25" s="52" t="s">
        <v>117</v>
      </c>
      <c r="E25" s="56">
        <v>43818</v>
      </c>
      <c r="F25" s="57">
        <v>45197</v>
      </c>
      <c r="G25" s="58" t="s">
        <v>71</v>
      </c>
      <c r="H25" s="54" t="s">
        <v>93</v>
      </c>
      <c r="I25" s="58" t="s">
        <v>73</v>
      </c>
      <c r="J25" s="65">
        <v>86977.9</v>
      </c>
      <c r="K25" s="65">
        <v>360</v>
      </c>
      <c r="L25" s="63">
        <f t="shared" si="0"/>
        <v>1</v>
      </c>
      <c r="M25" s="52" t="s">
        <v>118</v>
      </c>
      <c r="N25" s="65">
        <v>360</v>
      </c>
      <c r="O25" s="72">
        <v>23.48764</v>
      </c>
      <c r="P25" s="73">
        <f t="shared" si="1"/>
        <v>8455.5504</v>
      </c>
      <c r="Q25" s="78"/>
      <c r="R25" s="78"/>
      <c r="S25" s="78"/>
    </row>
    <row r="26" ht="18" customHeight="true" spans="1:19">
      <c r="A26" s="50">
        <v>23</v>
      </c>
      <c r="B26" s="50" t="s">
        <v>68</v>
      </c>
      <c r="C26" s="51" t="s">
        <v>69</v>
      </c>
      <c r="D26" s="52" t="s">
        <v>119</v>
      </c>
      <c r="E26" s="56">
        <v>43006</v>
      </c>
      <c r="F26" s="57">
        <v>45197</v>
      </c>
      <c r="G26" s="58" t="s">
        <v>71</v>
      </c>
      <c r="H26" s="54" t="s">
        <v>76</v>
      </c>
      <c r="I26" s="58" t="s">
        <v>73</v>
      </c>
      <c r="J26" s="66">
        <v>58034.4</v>
      </c>
      <c r="K26" s="66">
        <v>267</v>
      </c>
      <c r="L26" s="63">
        <f t="shared" si="0"/>
        <v>0.741666666666667</v>
      </c>
      <c r="M26" s="52" t="s">
        <v>120</v>
      </c>
      <c r="N26" s="66">
        <v>267</v>
      </c>
      <c r="O26" s="72">
        <v>23.48764</v>
      </c>
      <c r="P26" s="73">
        <f t="shared" si="1"/>
        <v>6271.19988</v>
      </c>
      <c r="Q26" s="78"/>
      <c r="R26" s="78"/>
      <c r="S26" s="78"/>
    </row>
    <row r="27" ht="18" customHeight="true" spans="1:19">
      <c r="A27" s="50">
        <v>24</v>
      </c>
      <c r="B27" s="50" t="s">
        <v>68</v>
      </c>
      <c r="C27" s="51" t="s">
        <v>69</v>
      </c>
      <c r="D27" s="52" t="s">
        <v>121</v>
      </c>
      <c r="E27" s="56">
        <v>43024</v>
      </c>
      <c r="F27" s="57">
        <v>45197</v>
      </c>
      <c r="G27" s="58" t="s">
        <v>71</v>
      </c>
      <c r="H27" s="54" t="s">
        <v>72</v>
      </c>
      <c r="I27" s="58" t="s">
        <v>73</v>
      </c>
      <c r="J27" s="64">
        <v>37635.2</v>
      </c>
      <c r="K27" s="66">
        <v>287</v>
      </c>
      <c r="L27" s="63">
        <f t="shared" si="0"/>
        <v>0.797222222222222</v>
      </c>
      <c r="M27" s="52" t="s">
        <v>122</v>
      </c>
      <c r="N27" s="66">
        <v>287</v>
      </c>
      <c r="O27" s="72">
        <v>23.48764</v>
      </c>
      <c r="P27" s="73">
        <f t="shared" si="1"/>
        <v>6740.95268</v>
      </c>
      <c r="Q27" s="78"/>
      <c r="R27" s="78"/>
      <c r="S27" s="78"/>
    </row>
    <row r="28" ht="18" customHeight="true" spans="1:19">
      <c r="A28" s="50">
        <v>25</v>
      </c>
      <c r="B28" s="50" t="s">
        <v>68</v>
      </c>
      <c r="C28" s="51" t="s">
        <v>69</v>
      </c>
      <c r="D28" s="52" t="s">
        <v>123</v>
      </c>
      <c r="E28" s="56">
        <v>43005</v>
      </c>
      <c r="F28" s="57">
        <v>45197</v>
      </c>
      <c r="G28" s="58" t="s">
        <v>71</v>
      </c>
      <c r="H28" s="54" t="s">
        <v>76</v>
      </c>
      <c r="I28" s="58" t="s">
        <v>73</v>
      </c>
      <c r="J28" s="66">
        <v>50827.6</v>
      </c>
      <c r="K28" s="66">
        <v>247</v>
      </c>
      <c r="L28" s="63">
        <f t="shared" si="0"/>
        <v>0.686111111111111</v>
      </c>
      <c r="M28" s="52" t="s">
        <v>124</v>
      </c>
      <c r="N28" s="66">
        <v>247</v>
      </c>
      <c r="O28" s="72">
        <v>23.48764</v>
      </c>
      <c r="P28" s="73">
        <f t="shared" si="1"/>
        <v>5801.44708</v>
      </c>
      <c r="Q28" s="78"/>
      <c r="R28" s="78"/>
      <c r="S28" s="78"/>
    </row>
    <row r="29" ht="18" customHeight="true" spans="1:19">
      <c r="A29" s="50">
        <v>26</v>
      </c>
      <c r="B29" s="50" t="s">
        <v>68</v>
      </c>
      <c r="C29" s="51" t="s">
        <v>69</v>
      </c>
      <c r="D29" s="52" t="s">
        <v>125</v>
      </c>
      <c r="E29" s="56">
        <v>43025</v>
      </c>
      <c r="F29" s="57">
        <v>45197</v>
      </c>
      <c r="G29" s="58" t="s">
        <v>71</v>
      </c>
      <c r="H29" s="54" t="s">
        <v>72</v>
      </c>
      <c r="I29" s="58" t="s">
        <v>73</v>
      </c>
      <c r="J29" s="64">
        <v>104180.9</v>
      </c>
      <c r="K29" s="66">
        <v>277</v>
      </c>
      <c r="L29" s="63">
        <f t="shared" si="0"/>
        <v>0.769444444444444</v>
      </c>
      <c r="M29" s="52" t="s">
        <v>126</v>
      </c>
      <c r="N29" s="66">
        <v>277</v>
      </c>
      <c r="O29" s="72">
        <v>23.48764</v>
      </c>
      <c r="P29" s="73">
        <f t="shared" si="1"/>
        <v>6506.07628</v>
      </c>
      <c r="Q29" s="78"/>
      <c r="R29" s="78"/>
      <c r="S29" s="78"/>
    </row>
    <row r="30" ht="18" customHeight="true" spans="1:19">
      <c r="A30" s="50">
        <v>27</v>
      </c>
      <c r="B30" s="50" t="s">
        <v>68</v>
      </c>
      <c r="C30" s="51" t="s">
        <v>69</v>
      </c>
      <c r="D30" s="52" t="s">
        <v>127</v>
      </c>
      <c r="E30" s="56">
        <v>43005</v>
      </c>
      <c r="F30" s="57">
        <v>45197</v>
      </c>
      <c r="G30" s="58" t="s">
        <v>71</v>
      </c>
      <c r="H30" s="54" t="s">
        <v>76</v>
      </c>
      <c r="I30" s="58" t="s">
        <v>73</v>
      </c>
      <c r="J30" s="66">
        <v>62427.6</v>
      </c>
      <c r="K30" s="66">
        <v>265</v>
      </c>
      <c r="L30" s="63">
        <f t="shared" si="0"/>
        <v>0.736111111111111</v>
      </c>
      <c r="M30" s="74" t="s">
        <v>128</v>
      </c>
      <c r="N30" s="66">
        <v>265</v>
      </c>
      <c r="O30" s="72">
        <v>23.48764</v>
      </c>
      <c r="P30" s="73">
        <f t="shared" si="1"/>
        <v>6224.2246</v>
      </c>
      <c r="Q30" s="78"/>
      <c r="R30" s="78"/>
      <c r="S30" s="78"/>
    </row>
    <row r="31" ht="18" customHeight="true" spans="1:19">
      <c r="A31" s="50">
        <v>28</v>
      </c>
      <c r="B31" s="50" t="s">
        <v>68</v>
      </c>
      <c r="C31" s="51" t="s">
        <v>69</v>
      </c>
      <c r="D31" s="52" t="s">
        <v>129</v>
      </c>
      <c r="E31" s="56">
        <v>43006</v>
      </c>
      <c r="F31" s="57">
        <v>45197</v>
      </c>
      <c r="G31" s="58" t="s">
        <v>71</v>
      </c>
      <c r="H31" s="54" t="s">
        <v>76</v>
      </c>
      <c r="I31" s="58" t="s">
        <v>73</v>
      </c>
      <c r="J31" s="66">
        <v>75560.2</v>
      </c>
      <c r="K31" s="66">
        <v>268</v>
      </c>
      <c r="L31" s="63">
        <f t="shared" si="0"/>
        <v>0.744444444444444</v>
      </c>
      <c r="M31" s="74" t="s">
        <v>130</v>
      </c>
      <c r="N31" s="66">
        <v>268</v>
      </c>
      <c r="O31" s="72">
        <v>23.48764</v>
      </c>
      <c r="P31" s="73">
        <f t="shared" si="1"/>
        <v>6294.68752</v>
      </c>
      <c r="Q31" s="78"/>
      <c r="R31" s="78"/>
      <c r="S31" s="78"/>
    </row>
    <row r="32" ht="18" customHeight="true" spans="1:19">
      <c r="A32" s="50">
        <v>29</v>
      </c>
      <c r="B32" s="50" t="s">
        <v>68</v>
      </c>
      <c r="C32" s="51" t="s">
        <v>69</v>
      </c>
      <c r="D32" s="52" t="s">
        <v>131</v>
      </c>
      <c r="E32" s="56">
        <v>43005</v>
      </c>
      <c r="F32" s="57">
        <v>45197</v>
      </c>
      <c r="G32" s="58" t="s">
        <v>71</v>
      </c>
      <c r="H32" s="54" t="s">
        <v>76</v>
      </c>
      <c r="I32" s="58" t="s">
        <v>73</v>
      </c>
      <c r="J32" s="66">
        <v>43125.8</v>
      </c>
      <c r="K32" s="66">
        <v>267</v>
      </c>
      <c r="L32" s="63">
        <f t="shared" si="0"/>
        <v>0.741666666666667</v>
      </c>
      <c r="M32" s="74" t="s">
        <v>132</v>
      </c>
      <c r="N32" s="66">
        <v>267</v>
      </c>
      <c r="O32" s="72">
        <v>23.48764</v>
      </c>
      <c r="P32" s="73">
        <f t="shared" si="1"/>
        <v>6271.19988</v>
      </c>
      <c r="Q32" s="78"/>
      <c r="R32" s="78"/>
      <c r="S32" s="78"/>
    </row>
    <row r="33" ht="18" customHeight="true" spans="1:19">
      <c r="A33" s="50">
        <v>30</v>
      </c>
      <c r="B33" s="50" t="s">
        <v>68</v>
      </c>
      <c r="C33" s="51" t="s">
        <v>69</v>
      </c>
      <c r="D33" s="52" t="s">
        <v>133</v>
      </c>
      <c r="E33" s="56">
        <v>43024</v>
      </c>
      <c r="F33" s="57">
        <v>45197</v>
      </c>
      <c r="G33" s="58" t="s">
        <v>71</v>
      </c>
      <c r="H33" s="54" t="s">
        <v>72</v>
      </c>
      <c r="I33" s="58" t="s">
        <v>73</v>
      </c>
      <c r="J33" s="64">
        <v>69839.9</v>
      </c>
      <c r="K33" s="66">
        <v>284</v>
      </c>
      <c r="L33" s="63">
        <f t="shared" si="0"/>
        <v>0.788888888888889</v>
      </c>
      <c r="M33" s="74" t="s">
        <v>134</v>
      </c>
      <c r="N33" s="66">
        <v>284</v>
      </c>
      <c r="O33" s="72">
        <v>23.48764</v>
      </c>
      <c r="P33" s="73">
        <f t="shared" si="1"/>
        <v>6670.48976</v>
      </c>
      <c r="Q33" s="78"/>
      <c r="R33" s="78"/>
      <c r="S33" s="78"/>
    </row>
    <row r="34" ht="18" customHeight="true" spans="1:19">
      <c r="A34" s="50">
        <v>31</v>
      </c>
      <c r="B34" s="50" t="s">
        <v>68</v>
      </c>
      <c r="C34" s="51" t="s">
        <v>69</v>
      </c>
      <c r="D34" s="52" t="s">
        <v>135</v>
      </c>
      <c r="E34" s="56">
        <v>43006</v>
      </c>
      <c r="F34" s="57">
        <v>45197</v>
      </c>
      <c r="G34" s="58" t="s">
        <v>71</v>
      </c>
      <c r="H34" s="54" t="s">
        <v>76</v>
      </c>
      <c r="I34" s="58" t="s">
        <v>73</v>
      </c>
      <c r="J34" s="66">
        <v>48502.2</v>
      </c>
      <c r="K34" s="66">
        <v>268</v>
      </c>
      <c r="L34" s="63">
        <f t="shared" si="0"/>
        <v>0.744444444444444</v>
      </c>
      <c r="M34" s="74" t="s">
        <v>136</v>
      </c>
      <c r="N34" s="66">
        <v>268</v>
      </c>
      <c r="O34" s="72">
        <v>23.48764</v>
      </c>
      <c r="P34" s="73">
        <f t="shared" si="1"/>
        <v>6294.68752</v>
      </c>
      <c r="Q34" s="78"/>
      <c r="R34" s="78"/>
      <c r="S34" s="78"/>
    </row>
    <row r="35" ht="18" customHeight="true" spans="1:19">
      <c r="A35" s="50">
        <v>32</v>
      </c>
      <c r="B35" s="50" t="s">
        <v>68</v>
      </c>
      <c r="C35" s="51" t="s">
        <v>69</v>
      </c>
      <c r="D35" s="52" t="s">
        <v>137</v>
      </c>
      <c r="E35" s="56">
        <v>43024</v>
      </c>
      <c r="F35" s="57">
        <v>45197</v>
      </c>
      <c r="G35" s="58" t="s">
        <v>71</v>
      </c>
      <c r="H35" s="54" t="s">
        <v>72</v>
      </c>
      <c r="I35" s="58" t="s">
        <v>73</v>
      </c>
      <c r="J35" s="66">
        <v>48167.9</v>
      </c>
      <c r="K35" s="66">
        <v>278</v>
      </c>
      <c r="L35" s="63">
        <f t="shared" si="0"/>
        <v>0.772222222222222</v>
      </c>
      <c r="M35" s="74" t="s">
        <v>138</v>
      </c>
      <c r="N35" s="66">
        <v>278</v>
      </c>
      <c r="O35" s="72">
        <v>23.48764</v>
      </c>
      <c r="P35" s="73">
        <f t="shared" si="1"/>
        <v>6529.56392</v>
      </c>
      <c r="Q35" s="78"/>
      <c r="R35" s="78"/>
      <c r="S35" s="78"/>
    </row>
    <row r="36" ht="18" customHeight="true" spans="1:19">
      <c r="A36" s="50">
        <v>33</v>
      </c>
      <c r="B36" s="50" t="s">
        <v>68</v>
      </c>
      <c r="C36" s="51" t="s">
        <v>69</v>
      </c>
      <c r="D36" s="52" t="s">
        <v>139</v>
      </c>
      <c r="E36" s="56">
        <v>43024</v>
      </c>
      <c r="F36" s="57">
        <v>45197</v>
      </c>
      <c r="G36" s="58" t="s">
        <v>71</v>
      </c>
      <c r="H36" s="54" t="s">
        <v>72</v>
      </c>
      <c r="I36" s="58" t="s">
        <v>73</v>
      </c>
      <c r="J36" s="66">
        <v>54242.3</v>
      </c>
      <c r="K36" s="66">
        <v>285</v>
      </c>
      <c r="L36" s="63">
        <f t="shared" si="0"/>
        <v>0.791666666666667</v>
      </c>
      <c r="M36" s="74" t="s">
        <v>140</v>
      </c>
      <c r="N36" s="66">
        <v>285</v>
      </c>
      <c r="O36" s="72">
        <v>23.48764</v>
      </c>
      <c r="P36" s="73">
        <f t="shared" si="1"/>
        <v>6693.9774</v>
      </c>
      <c r="Q36" s="78"/>
      <c r="R36" s="78"/>
      <c r="S36" s="78"/>
    </row>
    <row r="37" ht="18" customHeight="true" spans="1:19">
      <c r="A37" s="50">
        <v>34</v>
      </c>
      <c r="B37" s="50" t="s">
        <v>68</v>
      </c>
      <c r="C37" s="51" t="s">
        <v>69</v>
      </c>
      <c r="D37" s="52" t="s">
        <v>141</v>
      </c>
      <c r="E37" s="56">
        <v>43028</v>
      </c>
      <c r="F37" s="57">
        <v>45197</v>
      </c>
      <c r="G37" s="58" t="s">
        <v>71</v>
      </c>
      <c r="H37" s="54" t="s">
        <v>72</v>
      </c>
      <c r="I37" s="58" t="s">
        <v>73</v>
      </c>
      <c r="J37" s="65">
        <v>40724.4</v>
      </c>
      <c r="K37" s="65">
        <v>286</v>
      </c>
      <c r="L37" s="63">
        <f t="shared" ref="L37:L82" si="2">K37/360</f>
        <v>0.794444444444444</v>
      </c>
      <c r="M37" s="74" t="s">
        <v>142</v>
      </c>
      <c r="N37" s="65">
        <v>286</v>
      </c>
      <c r="O37" s="72">
        <v>23.48764</v>
      </c>
      <c r="P37" s="73">
        <f t="shared" ref="P37:P82" si="3">N37*O37</f>
        <v>6717.46504</v>
      </c>
      <c r="Q37" s="78"/>
      <c r="R37" s="78"/>
      <c r="S37" s="78"/>
    </row>
    <row r="38" ht="18" customHeight="true" spans="1:19">
      <c r="A38" s="50">
        <v>35</v>
      </c>
      <c r="B38" s="50" t="s">
        <v>68</v>
      </c>
      <c r="C38" s="51" t="s">
        <v>69</v>
      </c>
      <c r="D38" s="52" t="s">
        <v>143</v>
      </c>
      <c r="E38" s="56">
        <v>43818</v>
      </c>
      <c r="F38" s="57">
        <v>45197</v>
      </c>
      <c r="G38" s="58" t="s">
        <v>71</v>
      </c>
      <c r="H38" s="54" t="s">
        <v>93</v>
      </c>
      <c r="I38" s="58" t="s">
        <v>73</v>
      </c>
      <c r="J38" s="65">
        <v>76015.9</v>
      </c>
      <c r="K38" s="65">
        <v>360</v>
      </c>
      <c r="L38" s="63">
        <f t="shared" si="2"/>
        <v>1</v>
      </c>
      <c r="M38" s="74" t="s">
        <v>144</v>
      </c>
      <c r="N38" s="65">
        <v>360</v>
      </c>
      <c r="O38" s="72">
        <v>23.48764</v>
      </c>
      <c r="P38" s="73">
        <f t="shared" si="3"/>
        <v>8455.5504</v>
      </c>
      <c r="Q38" s="78"/>
      <c r="R38" s="78"/>
      <c r="S38" s="78"/>
    </row>
    <row r="39" ht="18" customHeight="true" spans="1:19">
      <c r="A39" s="50">
        <v>36</v>
      </c>
      <c r="B39" s="50" t="s">
        <v>68</v>
      </c>
      <c r="C39" s="51" t="s">
        <v>69</v>
      </c>
      <c r="D39" s="52" t="s">
        <v>145</v>
      </c>
      <c r="E39" s="56">
        <v>43024</v>
      </c>
      <c r="F39" s="57">
        <v>45197</v>
      </c>
      <c r="G39" s="58" t="s">
        <v>71</v>
      </c>
      <c r="H39" s="54" t="s">
        <v>72</v>
      </c>
      <c r="I39" s="58" t="s">
        <v>73</v>
      </c>
      <c r="J39" s="65">
        <v>30290.5</v>
      </c>
      <c r="K39" s="65">
        <v>279</v>
      </c>
      <c r="L39" s="63">
        <f t="shared" si="2"/>
        <v>0.775</v>
      </c>
      <c r="M39" s="74" t="s">
        <v>146</v>
      </c>
      <c r="N39" s="65">
        <v>279</v>
      </c>
      <c r="O39" s="72">
        <v>23.48764</v>
      </c>
      <c r="P39" s="73">
        <f t="shared" si="3"/>
        <v>6553.05156</v>
      </c>
      <c r="Q39" s="78"/>
      <c r="R39" s="78"/>
      <c r="S39" s="78"/>
    </row>
    <row r="40" ht="18" customHeight="true" spans="1:19">
      <c r="A40" s="50">
        <v>37</v>
      </c>
      <c r="B40" s="50" t="s">
        <v>68</v>
      </c>
      <c r="C40" s="51" t="s">
        <v>69</v>
      </c>
      <c r="D40" s="52" t="s">
        <v>147</v>
      </c>
      <c r="E40" s="56">
        <v>43006</v>
      </c>
      <c r="F40" s="57">
        <v>45197</v>
      </c>
      <c r="G40" s="58" t="s">
        <v>71</v>
      </c>
      <c r="H40" s="54" t="s">
        <v>76</v>
      </c>
      <c r="I40" s="58" t="s">
        <v>73</v>
      </c>
      <c r="J40" s="66">
        <v>57701</v>
      </c>
      <c r="K40" s="66">
        <v>266</v>
      </c>
      <c r="L40" s="63">
        <f t="shared" si="2"/>
        <v>0.738888888888889</v>
      </c>
      <c r="M40" s="74" t="s">
        <v>148</v>
      </c>
      <c r="N40" s="66">
        <v>266</v>
      </c>
      <c r="O40" s="72">
        <v>23.48764</v>
      </c>
      <c r="P40" s="73">
        <f t="shared" si="3"/>
        <v>6247.71224</v>
      </c>
      <c r="Q40" s="78"/>
      <c r="R40" s="78"/>
      <c r="S40" s="78"/>
    </row>
    <row r="41" ht="18" customHeight="true" spans="1:19">
      <c r="A41" s="50">
        <v>38</v>
      </c>
      <c r="B41" s="50" t="s">
        <v>68</v>
      </c>
      <c r="C41" s="51" t="s">
        <v>69</v>
      </c>
      <c r="D41" s="52" t="s">
        <v>149</v>
      </c>
      <c r="E41" s="56">
        <v>43005</v>
      </c>
      <c r="F41" s="57">
        <v>45197</v>
      </c>
      <c r="G41" s="58" t="s">
        <v>71</v>
      </c>
      <c r="H41" s="54" t="s">
        <v>76</v>
      </c>
      <c r="I41" s="58" t="s">
        <v>73</v>
      </c>
      <c r="J41" s="66">
        <v>71542.9</v>
      </c>
      <c r="K41" s="66">
        <v>270</v>
      </c>
      <c r="L41" s="63">
        <f t="shared" si="2"/>
        <v>0.75</v>
      </c>
      <c r="M41" s="52" t="s">
        <v>150</v>
      </c>
      <c r="N41" s="66">
        <v>270</v>
      </c>
      <c r="O41" s="72">
        <v>23.48764</v>
      </c>
      <c r="P41" s="73">
        <f t="shared" si="3"/>
        <v>6341.6628</v>
      </c>
      <c r="Q41" s="78"/>
      <c r="R41" s="78"/>
      <c r="S41" s="78"/>
    </row>
    <row r="42" ht="18" customHeight="true" spans="1:19">
      <c r="A42" s="50">
        <v>39</v>
      </c>
      <c r="B42" s="50" t="s">
        <v>68</v>
      </c>
      <c r="C42" s="51" t="s">
        <v>69</v>
      </c>
      <c r="D42" s="52" t="s">
        <v>151</v>
      </c>
      <c r="E42" s="56">
        <v>43006</v>
      </c>
      <c r="F42" s="57">
        <v>45197</v>
      </c>
      <c r="G42" s="58" t="s">
        <v>71</v>
      </c>
      <c r="H42" s="54" t="s">
        <v>76</v>
      </c>
      <c r="I42" s="58" t="s">
        <v>73</v>
      </c>
      <c r="J42" s="66">
        <v>59172.9</v>
      </c>
      <c r="K42" s="66">
        <v>249</v>
      </c>
      <c r="L42" s="63">
        <f t="shared" si="2"/>
        <v>0.691666666666667</v>
      </c>
      <c r="M42" s="74" t="s">
        <v>152</v>
      </c>
      <c r="N42" s="66">
        <v>249</v>
      </c>
      <c r="O42" s="72">
        <v>23.48764</v>
      </c>
      <c r="P42" s="73">
        <f t="shared" si="3"/>
        <v>5848.42236</v>
      </c>
      <c r="Q42" s="78"/>
      <c r="R42" s="78"/>
      <c r="S42" s="78"/>
    </row>
    <row r="43" ht="18" customHeight="true" spans="1:19">
      <c r="A43" s="50">
        <v>40</v>
      </c>
      <c r="B43" s="50" t="s">
        <v>68</v>
      </c>
      <c r="C43" s="51" t="s">
        <v>69</v>
      </c>
      <c r="D43" s="52" t="s">
        <v>153</v>
      </c>
      <c r="E43" s="56">
        <v>43024</v>
      </c>
      <c r="F43" s="57">
        <v>45197</v>
      </c>
      <c r="G43" s="58" t="s">
        <v>71</v>
      </c>
      <c r="H43" s="54" t="s">
        <v>72</v>
      </c>
      <c r="I43" s="58" t="s">
        <v>73</v>
      </c>
      <c r="J43" s="64">
        <v>33658.9</v>
      </c>
      <c r="K43" s="66">
        <v>286</v>
      </c>
      <c r="L43" s="63">
        <f t="shared" si="2"/>
        <v>0.794444444444444</v>
      </c>
      <c r="M43" s="54" t="s">
        <v>154</v>
      </c>
      <c r="N43" s="66">
        <v>286</v>
      </c>
      <c r="O43" s="72">
        <v>23.48764</v>
      </c>
      <c r="P43" s="73">
        <f t="shared" si="3"/>
        <v>6717.46504</v>
      </c>
      <c r="Q43" s="78"/>
      <c r="R43" s="78"/>
      <c r="S43" s="78"/>
    </row>
    <row r="44" ht="18" customHeight="true" spans="1:19">
      <c r="A44" s="50">
        <v>41</v>
      </c>
      <c r="B44" s="50" t="s">
        <v>68</v>
      </c>
      <c r="C44" s="51" t="s">
        <v>69</v>
      </c>
      <c r="D44" s="52" t="s">
        <v>155</v>
      </c>
      <c r="E44" s="56">
        <v>43005</v>
      </c>
      <c r="F44" s="57">
        <v>45197</v>
      </c>
      <c r="G44" s="58" t="s">
        <v>71</v>
      </c>
      <c r="H44" s="54" t="s">
        <v>76</v>
      </c>
      <c r="I44" s="58" t="s">
        <v>73</v>
      </c>
      <c r="J44" s="66">
        <v>22142.2</v>
      </c>
      <c r="K44" s="66">
        <v>268</v>
      </c>
      <c r="L44" s="63">
        <f t="shared" si="2"/>
        <v>0.744444444444444</v>
      </c>
      <c r="M44" s="52" t="s">
        <v>156</v>
      </c>
      <c r="N44" s="66">
        <v>268</v>
      </c>
      <c r="O44" s="72">
        <v>23.48764</v>
      </c>
      <c r="P44" s="73">
        <f t="shared" si="3"/>
        <v>6294.68752</v>
      </c>
      <c r="Q44" s="78"/>
      <c r="R44" s="78"/>
      <c r="S44" s="78"/>
    </row>
    <row r="45" ht="18" customHeight="true" spans="1:19">
      <c r="A45" s="50">
        <v>42</v>
      </c>
      <c r="B45" s="50" t="s">
        <v>68</v>
      </c>
      <c r="C45" s="51" t="s">
        <v>69</v>
      </c>
      <c r="D45" s="52" t="s">
        <v>157</v>
      </c>
      <c r="E45" s="56">
        <v>43025</v>
      </c>
      <c r="F45" s="57">
        <v>45197</v>
      </c>
      <c r="G45" s="58" t="s">
        <v>71</v>
      </c>
      <c r="H45" s="54" t="s">
        <v>72</v>
      </c>
      <c r="I45" s="58" t="s">
        <v>73</v>
      </c>
      <c r="J45" s="66">
        <v>117130</v>
      </c>
      <c r="K45" s="66">
        <v>283</v>
      </c>
      <c r="L45" s="63">
        <f t="shared" si="2"/>
        <v>0.786111111111111</v>
      </c>
      <c r="M45" s="52" t="s">
        <v>158</v>
      </c>
      <c r="N45" s="66">
        <v>283</v>
      </c>
      <c r="O45" s="72">
        <v>23.48764</v>
      </c>
      <c r="P45" s="73">
        <f t="shared" si="3"/>
        <v>6647.00212</v>
      </c>
      <c r="Q45" s="78"/>
      <c r="R45" s="78"/>
      <c r="S45" s="78"/>
    </row>
    <row r="46" ht="18" customHeight="true" spans="1:19">
      <c r="A46" s="50">
        <v>43</v>
      </c>
      <c r="B46" s="50" t="s">
        <v>68</v>
      </c>
      <c r="C46" s="51" t="s">
        <v>69</v>
      </c>
      <c r="D46" s="52" t="s">
        <v>159</v>
      </c>
      <c r="E46" s="56">
        <v>43004</v>
      </c>
      <c r="F46" s="57">
        <v>45197</v>
      </c>
      <c r="G46" s="58" t="s">
        <v>71</v>
      </c>
      <c r="H46" s="54" t="s">
        <v>76</v>
      </c>
      <c r="I46" s="58" t="s">
        <v>73</v>
      </c>
      <c r="J46" s="65">
        <v>23132.5</v>
      </c>
      <c r="K46" s="65">
        <v>259</v>
      </c>
      <c r="L46" s="63">
        <f t="shared" si="2"/>
        <v>0.719444444444444</v>
      </c>
      <c r="M46" s="74" t="s">
        <v>160</v>
      </c>
      <c r="N46" s="65">
        <v>259</v>
      </c>
      <c r="O46" s="72">
        <v>23.48764</v>
      </c>
      <c r="P46" s="73">
        <f t="shared" si="3"/>
        <v>6083.29876</v>
      </c>
      <c r="Q46" s="78"/>
      <c r="R46" s="78"/>
      <c r="S46" s="78"/>
    </row>
    <row r="47" ht="18" customHeight="true" spans="1:19">
      <c r="A47" s="50">
        <v>44</v>
      </c>
      <c r="B47" s="50" t="s">
        <v>68</v>
      </c>
      <c r="C47" s="51" t="s">
        <v>69</v>
      </c>
      <c r="D47" s="52" t="s">
        <v>161</v>
      </c>
      <c r="E47" s="56">
        <v>43006</v>
      </c>
      <c r="F47" s="57">
        <v>45197</v>
      </c>
      <c r="G47" s="58" t="s">
        <v>71</v>
      </c>
      <c r="H47" s="54" t="s">
        <v>76</v>
      </c>
      <c r="I47" s="58" t="s">
        <v>73</v>
      </c>
      <c r="J47" s="65">
        <v>88267.2</v>
      </c>
      <c r="K47" s="65">
        <v>263</v>
      </c>
      <c r="L47" s="63">
        <f t="shared" si="2"/>
        <v>0.730555555555556</v>
      </c>
      <c r="M47" s="74" t="s">
        <v>162</v>
      </c>
      <c r="N47" s="65">
        <v>263</v>
      </c>
      <c r="O47" s="72">
        <v>23.48764</v>
      </c>
      <c r="P47" s="73">
        <f t="shared" si="3"/>
        <v>6177.24932</v>
      </c>
      <c r="Q47" s="78"/>
      <c r="R47" s="78"/>
      <c r="S47" s="78"/>
    </row>
    <row r="48" ht="18" customHeight="true" spans="1:19">
      <c r="A48" s="50">
        <v>45</v>
      </c>
      <c r="B48" s="50" t="s">
        <v>68</v>
      </c>
      <c r="C48" s="51" t="s">
        <v>69</v>
      </c>
      <c r="D48" s="52" t="s">
        <v>163</v>
      </c>
      <c r="E48" s="56">
        <v>43006</v>
      </c>
      <c r="F48" s="57">
        <v>45197</v>
      </c>
      <c r="G48" s="58" t="s">
        <v>71</v>
      </c>
      <c r="H48" s="54" t="s">
        <v>76</v>
      </c>
      <c r="I48" s="58" t="s">
        <v>73</v>
      </c>
      <c r="J48" s="66">
        <v>37604.7</v>
      </c>
      <c r="K48" s="66">
        <v>259</v>
      </c>
      <c r="L48" s="63">
        <f t="shared" si="2"/>
        <v>0.719444444444444</v>
      </c>
      <c r="M48" s="52" t="s">
        <v>164</v>
      </c>
      <c r="N48" s="66">
        <v>259</v>
      </c>
      <c r="O48" s="72">
        <v>23.48764</v>
      </c>
      <c r="P48" s="73">
        <f t="shared" si="3"/>
        <v>6083.29876</v>
      </c>
      <c r="Q48" s="78"/>
      <c r="R48" s="78"/>
      <c r="S48" s="78"/>
    </row>
    <row r="49" ht="18" customHeight="true" spans="1:19">
      <c r="A49" s="50">
        <v>46</v>
      </c>
      <c r="B49" s="50" t="s">
        <v>68</v>
      </c>
      <c r="C49" s="51" t="s">
        <v>69</v>
      </c>
      <c r="D49" s="52" t="s">
        <v>165</v>
      </c>
      <c r="E49" s="56">
        <v>43024</v>
      </c>
      <c r="F49" s="57">
        <v>45197</v>
      </c>
      <c r="G49" s="58" t="s">
        <v>71</v>
      </c>
      <c r="H49" s="54" t="s">
        <v>72</v>
      </c>
      <c r="I49" s="58" t="s">
        <v>73</v>
      </c>
      <c r="J49" s="64">
        <v>38307.8</v>
      </c>
      <c r="K49" s="66">
        <v>283</v>
      </c>
      <c r="L49" s="63">
        <f t="shared" si="2"/>
        <v>0.786111111111111</v>
      </c>
      <c r="M49" s="74" t="s">
        <v>166</v>
      </c>
      <c r="N49" s="66">
        <v>283</v>
      </c>
      <c r="O49" s="72">
        <v>23.48764</v>
      </c>
      <c r="P49" s="73">
        <f t="shared" si="3"/>
        <v>6647.00212</v>
      </c>
      <c r="Q49" s="78"/>
      <c r="R49" s="78"/>
      <c r="S49" s="78"/>
    </row>
    <row r="50" ht="18" customHeight="true" spans="1:19">
      <c r="A50" s="50">
        <v>47</v>
      </c>
      <c r="B50" s="50" t="s">
        <v>68</v>
      </c>
      <c r="C50" s="51" t="s">
        <v>69</v>
      </c>
      <c r="D50" s="52" t="s">
        <v>167</v>
      </c>
      <c r="E50" s="56">
        <v>43024</v>
      </c>
      <c r="F50" s="57">
        <v>45197</v>
      </c>
      <c r="G50" s="58" t="s">
        <v>71</v>
      </c>
      <c r="H50" s="54" t="s">
        <v>72</v>
      </c>
      <c r="I50" s="58" t="s">
        <v>73</v>
      </c>
      <c r="J50" s="65">
        <v>53927.2</v>
      </c>
      <c r="K50" s="65">
        <v>270</v>
      </c>
      <c r="L50" s="63">
        <f t="shared" si="2"/>
        <v>0.75</v>
      </c>
      <c r="M50" s="74" t="s">
        <v>168</v>
      </c>
      <c r="N50" s="65">
        <v>270</v>
      </c>
      <c r="O50" s="72">
        <v>23.48764</v>
      </c>
      <c r="P50" s="73">
        <f t="shared" si="3"/>
        <v>6341.6628</v>
      </c>
      <c r="Q50" s="78"/>
      <c r="R50" s="78"/>
      <c r="S50" s="78"/>
    </row>
    <row r="51" ht="18" customHeight="true" spans="1:19">
      <c r="A51" s="50">
        <v>48</v>
      </c>
      <c r="B51" s="50" t="s">
        <v>68</v>
      </c>
      <c r="C51" s="51" t="s">
        <v>69</v>
      </c>
      <c r="D51" s="52" t="s">
        <v>169</v>
      </c>
      <c r="E51" s="56">
        <v>43025</v>
      </c>
      <c r="F51" s="57">
        <v>45197</v>
      </c>
      <c r="G51" s="58" t="s">
        <v>71</v>
      </c>
      <c r="H51" s="54" t="s">
        <v>72</v>
      </c>
      <c r="I51" s="58" t="s">
        <v>73</v>
      </c>
      <c r="J51" s="65">
        <v>55891.6</v>
      </c>
      <c r="K51" s="65">
        <v>284</v>
      </c>
      <c r="L51" s="63">
        <f t="shared" si="2"/>
        <v>0.788888888888889</v>
      </c>
      <c r="M51" s="74" t="s">
        <v>170</v>
      </c>
      <c r="N51" s="65">
        <v>284</v>
      </c>
      <c r="O51" s="72">
        <v>23.48764</v>
      </c>
      <c r="P51" s="73">
        <f t="shared" si="3"/>
        <v>6670.48976</v>
      </c>
      <c r="Q51" s="78"/>
      <c r="R51" s="78"/>
      <c r="S51" s="78"/>
    </row>
    <row r="52" ht="18" customHeight="true" spans="1:19">
      <c r="A52" s="50">
        <v>49</v>
      </c>
      <c r="B52" s="50" t="s">
        <v>68</v>
      </c>
      <c r="C52" s="51" t="s">
        <v>69</v>
      </c>
      <c r="D52" s="52" t="s">
        <v>171</v>
      </c>
      <c r="E52" s="56">
        <v>43025</v>
      </c>
      <c r="F52" s="57">
        <v>45197</v>
      </c>
      <c r="G52" s="58" t="s">
        <v>71</v>
      </c>
      <c r="H52" s="54" t="s">
        <v>72</v>
      </c>
      <c r="I52" s="58" t="s">
        <v>73</v>
      </c>
      <c r="J52" s="66">
        <v>25805.3</v>
      </c>
      <c r="K52" s="66">
        <v>286</v>
      </c>
      <c r="L52" s="63">
        <f t="shared" si="2"/>
        <v>0.794444444444444</v>
      </c>
      <c r="M52" s="74" t="s">
        <v>172</v>
      </c>
      <c r="N52" s="66">
        <v>286</v>
      </c>
      <c r="O52" s="72">
        <v>23.48764</v>
      </c>
      <c r="P52" s="73">
        <f t="shared" si="3"/>
        <v>6717.46504</v>
      </c>
      <c r="Q52" s="78"/>
      <c r="R52" s="78"/>
      <c r="S52" s="78"/>
    </row>
    <row r="53" ht="18" customHeight="true" spans="1:19">
      <c r="A53" s="50">
        <v>50</v>
      </c>
      <c r="B53" s="50" t="s">
        <v>68</v>
      </c>
      <c r="C53" s="51" t="s">
        <v>69</v>
      </c>
      <c r="D53" s="52" t="s">
        <v>173</v>
      </c>
      <c r="E53" s="56">
        <v>43006</v>
      </c>
      <c r="F53" s="57">
        <v>45197</v>
      </c>
      <c r="G53" s="58" t="s">
        <v>71</v>
      </c>
      <c r="H53" s="54" t="s">
        <v>76</v>
      </c>
      <c r="I53" s="58" t="s">
        <v>73</v>
      </c>
      <c r="J53" s="65">
        <v>75563.8</v>
      </c>
      <c r="K53" s="65">
        <v>265</v>
      </c>
      <c r="L53" s="63">
        <f t="shared" si="2"/>
        <v>0.736111111111111</v>
      </c>
      <c r="M53" s="74" t="s">
        <v>174</v>
      </c>
      <c r="N53" s="65">
        <v>265</v>
      </c>
      <c r="O53" s="72">
        <v>23.48764</v>
      </c>
      <c r="P53" s="73">
        <f t="shared" si="3"/>
        <v>6224.2246</v>
      </c>
      <c r="Q53" s="78"/>
      <c r="R53" s="78"/>
      <c r="S53" s="78"/>
    </row>
    <row r="54" ht="18" customHeight="true" spans="1:19">
      <c r="A54" s="50">
        <v>51</v>
      </c>
      <c r="B54" s="50" t="s">
        <v>68</v>
      </c>
      <c r="C54" s="51" t="s">
        <v>69</v>
      </c>
      <c r="D54" s="52" t="s">
        <v>175</v>
      </c>
      <c r="E54" s="56">
        <v>43024</v>
      </c>
      <c r="F54" s="57">
        <v>45197</v>
      </c>
      <c r="G54" s="58" t="s">
        <v>71</v>
      </c>
      <c r="H54" s="54" t="s">
        <v>72</v>
      </c>
      <c r="I54" s="58" t="s">
        <v>73</v>
      </c>
      <c r="J54" s="65">
        <v>44498.6</v>
      </c>
      <c r="K54" s="65">
        <v>288</v>
      </c>
      <c r="L54" s="63">
        <f t="shared" si="2"/>
        <v>0.8</v>
      </c>
      <c r="M54" s="74" t="s">
        <v>176</v>
      </c>
      <c r="N54" s="65">
        <v>288</v>
      </c>
      <c r="O54" s="72">
        <v>23.48764</v>
      </c>
      <c r="P54" s="73">
        <f t="shared" si="3"/>
        <v>6764.44032</v>
      </c>
      <c r="Q54" s="78"/>
      <c r="R54" s="78"/>
      <c r="S54" s="78"/>
    </row>
    <row r="55" ht="18" customHeight="true" spans="1:19">
      <c r="A55" s="50">
        <v>52</v>
      </c>
      <c r="B55" s="50" t="s">
        <v>68</v>
      </c>
      <c r="C55" s="51" t="s">
        <v>69</v>
      </c>
      <c r="D55" s="52" t="s">
        <v>177</v>
      </c>
      <c r="E55" s="56">
        <v>43006</v>
      </c>
      <c r="F55" s="57">
        <v>45197</v>
      </c>
      <c r="G55" s="58" t="s">
        <v>71</v>
      </c>
      <c r="H55" s="54" t="s">
        <v>76</v>
      </c>
      <c r="I55" s="58" t="s">
        <v>73</v>
      </c>
      <c r="J55" s="65">
        <v>18675</v>
      </c>
      <c r="K55" s="65">
        <v>247</v>
      </c>
      <c r="L55" s="63">
        <f t="shared" si="2"/>
        <v>0.686111111111111</v>
      </c>
      <c r="M55" s="75" t="s">
        <v>178</v>
      </c>
      <c r="N55" s="65">
        <v>247</v>
      </c>
      <c r="O55" s="72">
        <v>23.48764</v>
      </c>
      <c r="P55" s="73">
        <f t="shared" si="3"/>
        <v>5801.44708</v>
      </c>
      <c r="Q55" s="78"/>
      <c r="R55" s="78"/>
      <c r="S55" s="78"/>
    </row>
    <row r="56" ht="18" customHeight="true" spans="1:21">
      <c r="A56" s="50">
        <v>53</v>
      </c>
      <c r="B56" s="50" t="s">
        <v>68</v>
      </c>
      <c r="C56" s="51" t="s">
        <v>69</v>
      </c>
      <c r="D56" s="52" t="s">
        <v>179</v>
      </c>
      <c r="E56" s="56">
        <v>43025</v>
      </c>
      <c r="F56" s="57">
        <v>45197</v>
      </c>
      <c r="G56" s="58" t="s">
        <v>71</v>
      </c>
      <c r="H56" s="54" t="s">
        <v>72</v>
      </c>
      <c r="I56" s="58" t="s">
        <v>73</v>
      </c>
      <c r="J56" s="65">
        <v>57407.9</v>
      </c>
      <c r="K56" s="65">
        <v>286</v>
      </c>
      <c r="L56" s="63">
        <f t="shared" si="2"/>
        <v>0.794444444444444</v>
      </c>
      <c r="M56" s="74" t="s">
        <v>180</v>
      </c>
      <c r="N56" s="65">
        <v>91</v>
      </c>
      <c r="O56" s="72">
        <v>23.48764</v>
      </c>
      <c r="P56" s="73">
        <f t="shared" si="3"/>
        <v>2137.37524</v>
      </c>
      <c r="Q56" s="66" t="s">
        <v>181</v>
      </c>
      <c r="R56" s="66">
        <v>195</v>
      </c>
      <c r="S56" s="66">
        <v>4580.09</v>
      </c>
      <c r="T56" s="79"/>
      <c r="U56" s="79"/>
    </row>
    <row r="57" ht="18" customHeight="true" spans="1:19">
      <c r="A57" s="50">
        <v>54</v>
      </c>
      <c r="B57" s="50" t="s">
        <v>68</v>
      </c>
      <c r="C57" s="51" t="s">
        <v>69</v>
      </c>
      <c r="D57" s="52" t="s">
        <v>182</v>
      </c>
      <c r="E57" s="56">
        <v>43024</v>
      </c>
      <c r="F57" s="57">
        <v>45197</v>
      </c>
      <c r="G57" s="58" t="s">
        <v>71</v>
      </c>
      <c r="H57" s="54" t="s">
        <v>72</v>
      </c>
      <c r="I57" s="58" t="s">
        <v>73</v>
      </c>
      <c r="J57" s="65">
        <v>35798</v>
      </c>
      <c r="K57" s="65">
        <v>285</v>
      </c>
      <c r="L57" s="63">
        <f t="shared" si="2"/>
        <v>0.791666666666667</v>
      </c>
      <c r="M57" s="74" t="s">
        <v>183</v>
      </c>
      <c r="N57" s="65">
        <v>285</v>
      </c>
      <c r="O57" s="72">
        <v>23.48764</v>
      </c>
      <c r="P57" s="73">
        <f t="shared" si="3"/>
        <v>6693.9774</v>
      </c>
      <c r="Q57" s="78"/>
      <c r="R57" s="78"/>
      <c r="S57" s="78"/>
    </row>
    <row r="58" ht="18" customHeight="true" spans="1:19">
      <c r="A58" s="50">
        <v>55</v>
      </c>
      <c r="B58" s="50" t="s">
        <v>68</v>
      </c>
      <c r="C58" s="51" t="s">
        <v>69</v>
      </c>
      <c r="D58" s="54" t="s">
        <v>184</v>
      </c>
      <c r="E58" s="59">
        <v>45564</v>
      </c>
      <c r="F58" s="60">
        <v>45566</v>
      </c>
      <c r="G58" s="54" t="s">
        <v>185</v>
      </c>
      <c r="H58" s="54" t="s">
        <v>186</v>
      </c>
      <c r="I58" s="66" t="s">
        <v>187</v>
      </c>
      <c r="J58" s="66">
        <v>22232.2</v>
      </c>
      <c r="K58" s="66">
        <v>90</v>
      </c>
      <c r="L58" s="63">
        <f t="shared" si="2"/>
        <v>0.25</v>
      </c>
      <c r="M58" s="59" t="s">
        <v>150</v>
      </c>
      <c r="N58" s="66">
        <v>90</v>
      </c>
      <c r="O58" s="72">
        <v>23.48764</v>
      </c>
      <c r="P58" s="73">
        <f t="shared" si="3"/>
        <v>2113.8876</v>
      </c>
      <c r="Q58" s="78"/>
      <c r="R58" s="78"/>
      <c r="S58" s="78"/>
    </row>
    <row r="59" ht="18" customHeight="true" spans="1:19">
      <c r="A59" s="50">
        <v>56</v>
      </c>
      <c r="B59" s="50" t="s">
        <v>68</v>
      </c>
      <c r="C59" s="51" t="s">
        <v>69</v>
      </c>
      <c r="D59" s="54" t="s">
        <v>188</v>
      </c>
      <c r="E59" s="59">
        <v>45564</v>
      </c>
      <c r="F59" s="60">
        <v>45566</v>
      </c>
      <c r="G59" s="54" t="s">
        <v>185</v>
      </c>
      <c r="H59" s="54" t="s">
        <v>186</v>
      </c>
      <c r="I59" s="66" t="s">
        <v>187</v>
      </c>
      <c r="J59" s="66">
        <v>23612</v>
      </c>
      <c r="K59" s="66">
        <v>92</v>
      </c>
      <c r="L59" s="63">
        <f t="shared" si="2"/>
        <v>0.255555555555556</v>
      </c>
      <c r="M59" s="59" t="s">
        <v>81</v>
      </c>
      <c r="N59" s="66">
        <v>92</v>
      </c>
      <c r="O59" s="72">
        <v>23.48764</v>
      </c>
      <c r="P59" s="73">
        <f t="shared" si="3"/>
        <v>2160.86288</v>
      </c>
      <c r="Q59" s="78"/>
      <c r="R59" s="78"/>
      <c r="S59" s="78"/>
    </row>
    <row r="60" ht="18" customHeight="true" spans="1:19">
      <c r="A60" s="50">
        <v>57</v>
      </c>
      <c r="B60" s="50" t="s">
        <v>68</v>
      </c>
      <c r="C60" s="51" t="s">
        <v>69</v>
      </c>
      <c r="D60" s="54" t="s">
        <v>189</v>
      </c>
      <c r="E60" s="59">
        <v>45564</v>
      </c>
      <c r="F60" s="60">
        <v>45566</v>
      </c>
      <c r="G60" s="54" t="s">
        <v>185</v>
      </c>
      <c r="H60" s="54" t="s">
        <v>186</v>
      </c>
      <c r="I60" s="66" t="s">
        <v>187</v>
      </c>
      <c r="J60" s="66">
        <v>22151.8</v>
      </c>
      <c r="K60" s="66">
        <v>92</v>
      </c>
      <c r="L60" s="63">
        <f t="shared" si="2"/>
        <v>0.255555555555556</v>
      </c>
      <c r="M60" s="59" t="s">
        <v>190</v>
      </c>
      <c r="N60" s="66">
        <v>92</v>
      </c>
      <c r="O60" s="72">
        <v>23.48764</v>
      </c>
      <c r="P60" s="73">
        <f t="shared" si="3"/>
        <v>2160.86288</v>
      </c>
      <c r="Q60" s="78"/>
      <c r="R60" s="78"/>
      <c r="S60" s="78"/>
    </row>
    <row r="61" ht="18" customHeight="true" spans="1:19">
      <c r="A61" s="50">
        <v>58</v>
      </c>
      <c r="B61" s="50" t="s">
        <v>68</v>
      </c>
      <c r="C61" s="51" t="s">
        <v>69</v>
      </c>
      <c r="D61" s="54" t="s">
        <v>191</v>
      </c>
      <c r="E61" s="59">
        <v>45564</v>
      </c>
      <c r="F61" s="60">
        <v>45566</v>
      </c>
      <c r="G61" s="54" t="s">
        <v>185</v>
      </c>
      <c r="H61" s="54" t="s">
        <v>186</v>
      </c>
      <c r="I61" s="66" t="s">
        <v>187</v>
      </c>
      <c r="J61" s="66">
        <v>22499.8</v>
      </c>
      <c r="K61" s="66">
        <v>92</v>
      </c>
      <c r="L61" s="63">
        <f t="shared" si="2"/>
        <v>0.255555555555556</v>
      </c>
      <c r="M61" s="59" t="s">
        <v>108</v>
      </c>
      <c r="N61" s="66">
        <v>92</v>
      </c>
      <c r="O61" s="72">
        <v>23.48764</v>
      </c>
      <c r="P61" s="73">
        <f t="shared" si="3"/>
        <v>2160.86288</v>
      </c>
      <c r="Q61" s="78"/>
      <c r="R61" s="78"/>
      <c r="S61" s="78"/>
    </row>
    <row r="62" ht="18" customHeight="true" spans="1:19">
      <c r="A62" s="50">
        <v>59</v>
      </c>
      <c r="B62" s="50" t="s">
        <v>68</v>
      </c>
      <c r="C62" s="51" t="s">
        <v>69</v>
      </c>
      <c r="D62" s="54" t="s">
        <v>192</v>
      </c>
      <c r="E62" s="59">
        <v>45564</v>
      </c>
      <c r="F62" s="60">
        <v>45566</v>
      </c>
      <c r="G62" s="54" t="s">
        <v>185</v>
      </c>
      <c r="H62" s="54" t="s">
        <v>186</v>
      </c>
      <c r="I62" s="66" t="s">
        <v>187</v>
      </c>
      <c r="J62" s="66">
        <v>17343</v>
      </c>
      <c r="K62" s="66">
        <v>90</v>
      </c>
      <c r="L62" s="63">
        <f t="shared" si="2"/>
        <v>0.25</v>
      </c>
      <c r="M62" s="59" t="s">
        <v>193</v>
      </c>
      <c r="N62" s="66">
        <v>90</v>
      </c>
      <c r="O62" s="72">
        <v>23.48764</v>
      </c>
      <c r="P62" s="73">
        <f t="shared" si="3"/>
        <v>2113.8876</v>
      </c>
      <c r="Q62" s="78"/>
      <c r="R62" s="78"/>
      <c r="S62" s="78"/>
    </row>
    <row r="63" ht="18" customHeight="true" spans="1:19">
      <c r="A63" s="50">
        <v>60</v>
      </c>
      <c r="B63" s="50" t="s">
        <v>68</v>
      </c>
      <c r="C63" s="51" t="s">
        <v>69</v>
      </c>
      <c r="D63" s="54" t="s">
        <v>194</v>
      </c>
      <c r="E63" s="59">
        <v>45564</v>
      </c>
      <c r="F63" s="60">
        <v>45566</v>
      </c>
      <c r="G63" s="54" t="s">
        <v>185</v>
      </c>
      <c r="H63" s="54" t="s">
        <v>186</v>
      </c>
      <c r="I63" s="66" t="s">
        <v>187</v>
      </c>
      <c r="J63" s="66">
        <v>24669.5</v>
      </c>
      <c r="K63" s="66">
        <v>92</v>
      </c>
      <c r="L63" s="63">
        <f t="shared" si="2"/>
        <v>0.255555555555556</v>
      </c>
      <c r="M63" s="59" t="s">
        <v>128</v>
      </c>
      <c r="N63" s="66">
        <v>92</v>
      </c>
      <c r="O63" s="72">
        <v>23.48764</v>
      </c>
      <c r="P63" s="73">
        <f t="shared" si="3"/>
        <v>2160.86288</v>
      </c>
      <c r="Q63" s="78"/>
      <c r="R63" s="78"/>
      <c r="S63" s="78"/>
    </row>
    <row r="64" ht="18" customHeight="true" spans="1:19">
      <c r="A64" s="50">
        <v>61</v>
      </c>
      <c r="B64" s="50" t="s">
        <v>68</v>
      </c>
      <c r="C64" s="51" t="s">
        <v>69</v>
      </c>
      <c r="D64" s="54" t="s">
        <v>195</v>
      </c>
      <c r="E64" s="59">
        <v>45581</v>
      </c>
      <c r="F64" s="60">
        <v>45566</v>
      </c>
      <c r="G64" s="54" t="s">
        <v>185</v>
      </c>
      <c r="H64" s="54" t="s">
        <v>186</v>
      </c>
      <c r="I64" s="66" t="s">
        <v>187</v>
      </c>
      <c r="J64" s="66">
        <v>20374.9</v>
      </c>
      <c r="K64" s="66">
        <v>76</v>
      </c>
      <c r="L64" s="63">
        <f t="shared" si="2"/>
        <v>0.211111111111111</v>
      </c>
      <c r="M64" s="59" t="s">
        <v>196</v>
      </c>
      <c r="N64" s="66">
        <v>76</v>
      </c>
      <c r="O64" s="72">
        <v>23.48764</v>
      </c>
      <c r="P64" s="73">
        <f t="shared" si="3"/>
        <v>1785.06064</v>
      </c>
      <c r="Q64" s="78"/>
      <c r="R64" s="78"/>
      <c r="S64" s="78"/>
    </row>
    <row r="65" ht="18" customHeight="true" spans="1:19">
      <c r="A65" s="50">
        <v>62</v>
      </c>
      <c r="B65" s="50" t="s">
        <v>68</v>
      </c>
      <c r="C65" s="51" t="s">
        <v>69</v>
      </c>
      <c r="D65" s="54" t="s">
        <v>197</v>
      </c>
      <c r="E65" s="59">
        <v>45582</v>
      </c>
      <c r="F65" s="60">
        <v>45566</v>
      </c>
      <c r="G65" s="54" t="s">
        <v>185</v>
      </c>
      <c r="H65" s="54" t="s">
        <v>186</v>
      </c>
      <c r="I65" s="66" t="s">
        <v>187</v>
      </c>
      <c r="J65" s="66">
        <v>20434.7</v>
      </c>
      <c r="K65" s="66">
        <v>75</v>
      </c>
      <c r="L65" s="63">
        <f t="shared" si="2"/>
        <v>0.208333333333333</v>
      </c>
      <c r="M65" s="59" t="s">
        <v>140</v>
      </c>
      <c r="N65" s="66">
        <v>75</v>
      </c>
      <c r="O65" s="72">
        <v>23.48764</v>
      </c>
      <c r="P65" s="73">
        <f t="shared" si="3"/>
        <v>1761.573</v>
      </c>
      <c r="Q65" s="78"/>
      <c r="R65" s="78"/>
      <c r="S65" s="78"/>
    </row>
    <row r="66" ht="18" customHeight="true" spans="1:19">
      <c r="A66" s="50">
        <v>63</v>
      </c>
      <c r="B66" s="50" t="s">
        <v>68</v>
      </c>
      <c r="C66" s="51" t="s">
        <v>69</v>
      </c>
      <c r="D66" s="54" t="s">
        <v>198</v>
      </c>
      <c r="E66" s="59">
        <v>45587</v>
      </c>
      <c r="F66" s="60">
        <v>45566</v>
      </c>
      <c r="G66" s="54" t="s">
        <v>185</v>
      </c>
      <c r="H66" s="54" t="s">
        <v>186</v>
      </c>
      <c r="I66" s="66" t="s">
        <v>187</v>
      </c>
      <c r="J66" s="66">
        <v>10366.1</v>
      </c>
      <c r="K66" s="66">
        <v>66</v>
      </c>
      <c r="L66" s="63">
        <f t="shared" si="2"/>
        <v>0.183333333333333</v>
      </c>
      <c r="M66" s="59" t="s">
        <v>166</v>
      </c>
      <c r="N66" s="66">
        <v>66</v>
      </c>
      <c r="O66" s="72">
        <v>23.48764</v>
      </c>
      <c r="P66" s="73">
        <f t="shared" si="3"/>
        <v>1550.18424</v>
      </c>
      <c r="Q66" s="78"/>
      <c r="R66" s="78"/>
      <c r="S66" s="78"/>
    </row>
    <row r="67" ht="18" customHeight="true" spans="1:19">
      <c r="A67" s="50">
        <v>64</v>
      </c>
      <c r="B67" s="50" t="s">
        <v>68</v>
      </c>
      <c r="C67" s="51" t="s">
        <v>69</v>
      </c>
      <c r="D67" s="80" t="s">
        <v>199</v>
      </c>
      <c r="E67" s="92">
        <v>45587</v>
      </c>
      <c r="F67" s="60">
        <v>45566</v>
      </c>
      <c r="G67" s="80" t="s">
        <v>185</v>
      </c>
      <c r="H67" s="80" t="s">
        <v>186</v>
      </c>
      <c r="I67" s="66" t="s">
        <v>187</v>
      </c>
      <c r="J67" s="66">
        <v>18219</v>
      </c>
      <c r="K67" s="66">
        <v>61</v>
      </c>
      <c r="L67" s="63">
        <f t="shared" si="2"/>
        <v>0.169444444444444</v>
      </c>
      <c r="M67" s="97" t="s">
        <v>200</v>
      </c>
      <c r="N67" s="66">
        <v>61</v>
      </c>
      <c r="O67" s="72">
        <v>23.48764</v>
      </c>
      <c r="P67" s="73">
        <f t="shared" si="3"/>
        <v>1432.74604</v>
      </c>
      <c r="Q67" s="78"/>
      <c r="R67" s="78"/>
      <c r="S67" s="78"/>
    </row>
    <row r="68" ht="18" customHeight="true" spans="1:19">
      <c r="A68" s="50">
        <v>65</v>
      </c>
      <c r="B68" s="50" t="s">
        <v>68</v>
      </c>
      <c r="C68" s="51" t="s">
        <v>69</v>
      </c>
      <c r="D68" s="81" t="s">
        <v>201</v>
      </c>
      <c r="E68" s="93">
        <v>45595</v>
      </c>
      <c r="F68" s="60">
        <v>45566</v>
      </c>
      <c r="G68" s="81" t="s">
        <v>185</v>
      </c>
      <c r="H68" s="81" t="s">
        <v>186</v>
      </c>
      <c r="I68" s="66" t="s">
        <v>187</v>
      </c>
      <c r="J68" s="66">
        <v>20017.2</v>
      </c>
      <c r="K68" s="66">
        <v>61</v>
      </c>
      <c r="L68" s="63">
        <f t="shared" si="2"/>
        <v>0.169444444444444</v>
      </c>
      <c r="M68" s="98" t="s">
        <v>202</v>
      </c>
      <c r="N68" s="66">
        <v>61</v>
      </c>
      <c r="O68" s="72">
        <v>23.48764</v>
      </c>
      <c r="P68" s="73">
        <f t="shared" si="3"/>
        <v>1432.74604</v>
      </c>
      <c r="Q68" s="78"/>
      <c r="R68" s="78"/>
      <c r="S68" s="78"/>
    </row>
    <row r="69" ht="18" customHeight="true" spans="1:19">
      <c r="A69" s="50">
        <v>66</v>
      </c>
      <c r="B69" s="50" t="s">
        <v>68</v>
      </c>
      <c r="C69" s="51" t="s">
        <v>69</v>
      </c>
      <c r="D69" s="54" t="s">
        <v>70</v>
      </c>
      <c r="E69" s="59">
        <v>45601</v>
      </c>
      <c r="F69" s="60">
        <v>45566</v>
      </c>
      <c r="G69" s="54" t="s">
        <v>203</v>
      </c>
      <c r="H69" s="54" t="s">
        <v>204</v>
      </c>
      <c r="I69" s="66" t="s">
        <v>73</v>
      </c>
      <c r="J69" s="66">
        <v>13375.4</v>
      </c>
      <c r="K69" s="66">
        <v>55</v>
      </c>
      <c r="L69" s="63">
        <f t="shared" si="2"/>
        <v>0.152777777777778</v>
      </c>
      <c r="M69" s="52" t="s">
        <v>112</v>
      </c>
      <c r="N69" s="66">
        <v>55</v>
      </c>
      <c r="O69" s="72">
        <v>23.48764</v>
      </c>
      <c r="P69" s="73">
        <f t="shared" si="3"/>
        <v>1291.8202</v>
      </c>
      <c r="Q69" s="78"/>
      <c r="R69" s="78"/>
      <c r="S69" s="78"/>
    </row>
    <row r="70" ht="18" customHeight="true" spans="1:19">
      <c r="A70" s="50">
        <v>67</v>
      </c>
      <c r="B70" s="50" t="s">
        <v>68</v>
      </c>
      <c r="C70" s="51" t="s">
        <v>69</v>
      </c>
      <c r="D70" s="54" t="s">
        <v>75</v>
      </c>
      <c r="E70" s="59">
        <v>45565</v>
      </c>
      <c r="F70" s="60">
        <v>45566</v>
      </c>
      <c r="G70" s="54" t="s">
        <v>203</v>
      </c>
      <c r="H70" s="54" t="s">
        <v>204</v>
      </c>
      <c r="I70" s="66" t="s">
        <v>73</v>
      </c>
      <c r="J70" s="66">
        <v>12191.5</v>
      </c>
      <c r="K70" s="66">
        <v>90</v>
      </c>
      <c r="L70" s="63">
        <f t="shared" si="2"/>
        <v>0.25</v>
      </c>
      <c r="M70" s="74" t="s">
        <v>77</v>
      </c>
      <c r="N70" s="66">
        <v>90</v>
      </c>
      <c r="O70" s="72">
        <v>23.48764</v>
      </c>
      <c r="P70" s="73">
        <f t="shared" si="3"/>
        <v>2113.8876</v>
      </c>
      <c r="Q70" s="78"/>
      <c r="R70" s="78"/>
      <c r="S70" s="78"/>
    </row>
    <row r="71" ht="18" customHeight="true" spans="1:19">
      <c r="A71" s="50">
        <v>68</v>
      </c>
      <c r="B71" s="50" t="s">
        <v>68</v>
      </c>
      <c r="C71" s="51" t="s">
        <v>69</v>
      </c>
      <c r="D71" s="54" t="s">
        <v>78</v>
      </c>
      <c r="E71" s="59">
        <v>45565</v>
      </c>
      <c r="F71" s="60">
        <v>45566</v>
      </c>
      <c r="G71" s="54" t="s">
        <v>203</v>
      </c>
      <c r="H71" s="54" t="s">
        <v>204</v>
      </c>
      <c r="I71" s="66" t="s">
        <v>73</v>
      </c>
      <c r="J71" s="66">
        <v>22375.4</v>
      </c>
      <c r="K71" s="66">
        <v>92</v>
      </c>
      <c r="L71" s="63">
        <f t="shared" si="2"/>
        <v>0.255555555555556</v>
      </c>
      <c r="M71" s="52" t="s">
        <v>74</v>
      </c>
      <c r="N71" s="66">
        <v>91</v>
      </c>
      <c r="O71" s="72">
        <v>23.4878</v>
      </c>
      <c r="P71" s="73">
        <f t="shared" si="3"/>
        <v>2137.3898</v>
      </c>
      <c r="Q71" s="78"/>
      <c r="R71" s="78"/>
      <c r="S71" s="78"/>
    </row>
    <row r="72" ht="18" customHeight="true" spans="1:19">
      <c r="A72" s="50">
        <v>69</v>
      </c>
      <c r="B72" s="50" t="s">
        <v>68</v>
      </c>
      <c r="C72" s="51" t="s">
        <v>69</v>
      </c>
      <c r="D72" s="54" t="s">
        <v>95</v>
      </c>
      <c r="E72" s="59">
        <v>45565</v>
      </c>
      <c r="F72" s="60">
        <v>45566</v>
      </c>
      <c r="G72" s="54" t="s">
        <v>203</v>
      </c>
      <c r="H72" s="54" t="s">
        <v>204</v>
      </c>
      <c r="I72" s="66" t="s">
        <v>73</v>
      </c>
      <c r="J72" s="66">
        <v>19150.4</v>
      </c>
      <c r="K72" s="66">
        <v>92</v>
      </c>
      <c r="L72" s="63">
        <f t="shared" si="2"/>
        <v>0.255555555555556</v>
      </c>
      <c r="M72" s="52" t="s">
        <v>96</v>
      </c>
      <c r="N72" s="66">
        <v>92</v>
      </c>
      <c r="O72" s="72">
        <v>23.4876</v>
      </c>
      <c r="P72" s="73">
        <f t="shared" si="3"/>
        <v>2160.8592</v>
      </c>
      <c r="Q72" s="78"/>
      <c r="R72" s="78"/>
      <c r="S72" s="78"/>
    </row>
    <row r="73" ht="18" customHeight="true" spans="1:19">
      <c r="A73" s="50">
        <v>70</v>
      </c>
      <c r="B73" s="50" t="s">
        <v>68</v>
      </c>
      <c r="C73" s="51" t="s">
        <v>69</v>
      </c>
      <c r="D73" s="54" t="s">
        <v>107</v>
      </c>
      <c r="E73" s="59">
        <v>45565</v>
      </c>
      <c r="F73" s="60">
        <v>45566</v>
      </c>
      <c r="G73" s="54" t="s">
        <v>203</v>
      </c>
      <c r="H73" s="54" t="s">
        <v>204</v>
      </c>
      <c r="I73" s="66" t="s">
        <v>73</v>
      </c>
      <c r="J73" s="66">
        <v>27504.9</v>
      </c>
      <c r="K73" s="66">
        <v>92</v>
      </c>
      <c r="L73" s="63">
        <f t="shared" si="2"/>
        <v>0.255555555555556</v>
      </c>
      <c r="M73" s="74" t="s">
        <v>174</v>
      </c>
      <c r="N73" s="66">
        <v>92</v>
      </c>
      <c r="O73" s="72">
        <v>23.4876</v>
      </c>
      <c r="P73" s="73">
        <f t="shared" si="3"/>
        <v>2160.8592</v>
      </c>
      <c r="Q73" s="78"/>
      <c r="R73" s="78"/>
      <c r="S73" s="78"/>
    </row>
    <row r="74" ht="18" customHeight="true" spans="1:19">
      <c r="A74" s="50">
        <v>71</v>
      </c>
      <c r="B74" s="50" t="s">
        <v>68</v>
      </c>
      <c r="C74" s="51" t="s">
        <v>69</v>
      </c>
      <c r="D74" s="54" t="s">
        <v>119</v>
      </c>
      <c r="E74" s="59">
        <v>45565</v>
      </c>
      <c r="F74" s="60">
        <v>45566</v>
      </c>
      <c r="G74" s="54" t="s">
        <v>203</v>
      </c>
      <c r="H74" s="54" t="s">
        <v>204</v>
      </c>
      <c r="I74" s="66" t="s">
        <v>73</v>
      </c>
      <c r="J74" s="66">
        <v>21804.1</v>
      </c>
      <c r="K74" s="66">
        <v>92</v>
      </c>
      <c r="L74" s="63">
        <f t="shared" si="2"/>
        <v>0.255555555555556</v>
      </c>
      <c r="M74" s="52" t="s">
        <v>120</v>
      </c>
      <c r="N74" s="66">
        <v>92</v>
      </c>
      <c r="O74" s="72">
        <v>23.4876</v>
      </c>
      <c r="P74" s="73">
        <f t="shared" si="3"/>
        <v>2160.8592</v>
      </c>
      <c r="Q74" s="78"/>
      <c r="R74" s="78"/>
      <c r="S74" s="78"/>
    </row>
    <row r="75" ht="18" customHeight="true" spans="1:19">
      <c r="A75" s="50">
        <v>72</v>
      </c>
      <c r="B75" s="50" t="s">
        <v>68</v>
      </c>
      <c r="C75" s="51" t="s">
        <v>69</v>
      </c>
      <c r="D75" s="54" t="s">
        <v>123</v>
      </c>
      <c r="E75" s="59">
        <v>45565</v>
      </c>
      <c r="F75" s="60">
        <v>45566</v>
      </c>
      <c r="G75" s="54" t="s">
        <v>203</v>
      </c>
      <c r="H75" s="54" t="s">
        <v>204</v>
      </c>
      <c r="I75" s="66" t="s">
        <v>73</v>
      </c>
      <c r="J75" s="66">
        <v>19224.5</v>
      </c>
      <c r="K75" s="66">
        <v>92</v>
      </c>
      <c r="L75" s="63">
        <f t="shared" si="2"/>
        <v>0.255555555555556</v>
      </c>
      <c r="M75" s="52" t="s">
        <v>124</v>
      </c>
      <c r="N75" s="66">
        <v>92</v>
      </c>
      <c r="O75" s="72">
        <v>23.48764</v>
      </c>
      <c r="P75" s="73">
        <f t="shared" si="3"/>
        <v>2160.86288</v>
      </c>
      <c r="Q75" s="78"/>
      <c r="R75" s="78"/>
      <c r="S75" s="78"/>
    </row>
    <row r="76" ht="18" customHeight="true" spans="1:19">
      <c r="A76" s="50">
        <v>73</v>
      </c>
      <c r="B76" s="50" t="s">
        <v>68</v>
      </c>
      <c r="C76" s="51" t="s">
        <v>69</v>
      </c>
      <c r="D76" s="54" t="s">
        <v>129</v>
      </c>
      <c r="E76" s="59">
        <v>45565</v>
      </c>
      <c r="F76" s="60">
        <v>45566</v>
      </c>
      <c r="G76" s="54" t="s">
        <v>203</v>
      </c>
      <c r="H76" s="54" t="s">
        <v>204</v>
      </c>
      <c r="I76" s="66" t="s">
        <v>73</v>
      </c>
      <c r="J76" s="66">
        <v>26536.8</v>
      </c>
      <c r="K76" s="66">
        <v>92</v>
      </c>
      <c r="L76" s="63">
        <f t="shared" si="2"/>
        <v>0.255555555555556</v>
      </c>
      <c r="M76" s="74" t="s">
        <v>130</v>
      </c>
      <c r="N76" s="66">
        <v>92</v>
      </c>
      <c r="O76" s="72">
        <v>23.48764</v>
      </c>
      <c r="P76" s="73">
        <f t="shared" si="3"/>
        <v>2160.86288</v>
      </c>
      <c r="Q76" s="78"/>
      <c r="R76" s="78"/>
      <c r="S76" s="78"/>
    </row>
    <row r="77" ht="18" customHeight="true" spans="1:19">
      <c r="A77" s="50">
        <v>74</v>
      </c>
      <c r="B77" s="50" t="s">
        <v>68</v>
      </c>
      <c r="C77" s="51" t="s">
        <v>69</v>
      </c>
      <c r="D77" s="54" t="s">
        <v>131</v>
      </c>
      <c r="E77" s="59">
        <v>45565</v>
      </c>
      <c r="F77" s="60">
        <v>45566</v>
      </c>
      <c r="G77" s="54" t="s">
        <v>203</v>
      </c>
      <c r="H77" s="54" t="s">
        <v>204</v>
      </c>
      <c r="I77" s="66" t="s">
        <v>73</v>
      </c>
      <c r="J77" s="66">
        <v>21519.2</v>
      </c>
      <c r="K77" s="66">
        <v>92</v>
      </c>
      <c r="L77" s="63">
        <f t="shared" si="2"/>
        <v>0.255555555555556</v>
      </c>
      <c r="M77" s="74" t="s">
        <v>132</v>
      </c>
      <c r="N77" s="66">
        <v>92</v>
      </c>
      <c r="O77" s="72">
        <v>23.48764</v>
      </c>
      <c r="P77" s="73">
        <f t="shared" si="3"/>
        <v>2160.86288</v>
      </c>
      <c r="Q77" s="78"/>
      <c r="R77" s="78"/>
      <c r="S77" s="78"/>
    </row>
    <row r="78" ht="18" customHeight="true" spans="1:19">
      <c r="A78" s="50">
        <v>75</v>
      </c>
      <c r="B78" s="50" t="s">
        <v>68</v>
      </c>
      <c r="C78" s="51" t="s">
        <v>69</v>
      </c>
      <c r="D78" s="51" t="s">
        <v>135</v>
      </c>
      <c r="E78" s="59">
        <v>45565</v>
      </c>
      <c r="F78" s="60">
        <v>45566</v>
      </c>
      <c r="G78" s="54" t="s">
        <v>203</v>
      </c>
      <c r="H78" s="54" t="s">
        <v>204</v>
      </c>
      <c r="I78" s="66" t="s">
        <v>73</v>
      </c>
      <c r="J78" s="66">
        <v>16315</v>
      </c>
      <c r="K78" s="66">
        <v>92</v>
      </c>
      <c r="L78" s="63">
        <f t="shared" si="2"/>
        <v>0.255555555555556</v>
      </c>
      <c r="M78" s="74" t="s">
        <v>136</v>
      </c>
      <c r="N78" s="66">
        <v>92</v>
      </c>
      <c r="O78" s="72">
        <v>23.48764</v>
      </c>
      <c r="P78" s="73">
        <f t="shared" si="3"/>
        <v>2160.86288</v>
      </c>
      <c r="Q78" s="78"/>
      <c r="R78" s="78"/>
      <c r="S78" s="78"/>
    </row>
    <row r="79" ht="18" customHeight="true" spans="1:19">
      <c r="A79" s="50">
        <v>76</v>
      </c>
      <c r="B79" s="50" t="s">
        <v>68</v>
      </c>
      <c r="C79" s="51" t="s">
        <v>69</v>
      </c>
      <c r="D79" s="80" t="s">
        <v>147</v>
      </c>
      <c r="E79" s="92">
        <v>45565</v>
      </c>
      <c r="F79" s="60">
        <v>45566</v>
      </c>
      <c r="G79" s="80" t="s">
        <v>203</v>
      </c>
      <c r="H79" s="80" t="s">
        <v>204</v>
      </c>
      <c r="I79" s="66" t="s">
        <v>73</v>
      </c>
      <c r="J79" s="66">
        <v>18386.2</v>
      </c>
      <c r="K79" s="66">
        <v>92</v>
      </c>
      <c r="L79" s="63">
        <f t="shared" si="2"/>
        <v>0.255555555555556</v>
      </c>
      <c r="M79" s="99" t="s">
        <v>148</v>
      </c>
      <c r="N79" s="66">
        <v>92</v>
      </c>
      <c r="O79" s="72">
        <v>23.48764</v>
      </c>
      <c r="P79" s="73">
        <f t="shared" si="3"/>
        <v>2160.86288</v>
      </c>
      <c r="Q79" s="78"/>
      <c r="R79" s="78"/>
      <c r="S79" s="78"/>
    </row>
    <row r="80" ht="18" customHeight="true" spans="1:19">
      <c r="A80" s="50">
        <v>77</v>
      </c>
      <c r="B80" s="50" t="s">
        <v>68</v>
      </c>
      <c r="C80" s="51" t="s">
        <v>69</v>
      </c>
      <c r="D80" s="81" t="s">
        <v>182</v>
      </c>
      <c r="E80" s="93">
        <v>45594</v>
      </c>
      <c r="F80" s="60">
        <v>45566</v>
      </c>
      <c r="G80" s="81" t="s">
        <v>203</v>
      </c>
      <c r="H80" s="81" t="s">
        <v>204</v>
      </c>
      <c r="I80" s="66" t="s">
        <v>73</v>
      </c>
      <c r="J80" s="66">
        <v>9155.4</v>
      </c>
      <c r="K80" s="66">
        <v>71</v>
      </c>
      <c r="L80" s="63">
        <f t="shared" si="2"/>
        <v>0.197222222222222</v>
      </c>
      <c r="M80" s="100" t="s">
        <v>160</v>
      </c>
      <c r="N80" s="66">
        <v>71</v>
      </c>
      <c r="O80" s="72">
        <v>23.48764</v>
      </c>
      <c r="P80" s="73">
        <f t="shared" si="3"/>
        <v>1667.62244</v>
      </c>
      <c r="Q80" s="78"/>
      <c r="R80" s="78"/>
      <c r="S80" s="78"/>
    </row>
    <row r="81" ht="18" customHeight="true" spans="1:19">
      <c r="A81" s="50">
        <v>78</v>
      </c>
      <c r="B81" s="50" t="s">
        <v>68</v>
      </c>
      <c r="C81" s="51" t="s">
        <v>69</v>
      </c>
      <c r="D81" s="81" t="s">
        <v>137</v>
      </c>
      <c r="E81" s="59">
        <v>45635</v>
      </c>
      <c r="F81" s="60">
        <v>45566</v>
      </c>
      <c r="G81" s="81" t="s">
        <v>203</v>
      </c>
      <c r="H81" s="54" t="s">
        <v>204</v>
      </c>
      <c r="I81" s="66" t="s">
        <v>73</v>
      </c>
      <c r="J81" s="66">
        <v>4374.2</v>
      </c>
      <c r="K81" s="66">
        <v>23</v>
      </c>
      <c r="L81" s="63">
        <f t="shared" si="2"/>
        <v>0.0638888888888889</v>
      </c>
      <c r="M81" s="80" t="s">
        <v>205</v>
      </c>
      <c r="N81" s="66">
        <v>23</v>
      </c>
      <c r="O81" s="72">
        <v>23.48764</v>
      </c>
      <c r="P81" s="73">
        <f t="shared" si="3"/>
        <v>540.21572</v>
      </c>
      <c r="Q81" s="78"/>
      <c r="R81" s="78"/>
      <c r="S81" s="78"/>
    </row>
    <row r="82" ht="18" customHeight="true" spans="1:19">
      <c r="A82" s="50">
        <v>79</v>
      </c>
      <c r="B82" s="50" t="s">
        <v>68</v>
      </c>
      <c r="C82" s="51" t="s">
        <v>69</v>
      </c>
      <c r="D82" s="81" t="s">
        <v>80</v>
      </c>
      <c r="E82" s="93">
        <v>45656</v>
      </c>
      <c r="F82" s="60">
        <v>45566</v>
      </c>
      <c r="G82" s="81" t="s">
        <v>203</v>
      </c>
      <c r="H82" s="54" t="s">
        <v>204</v>
      </c>
      <c r="I82" s="66" t="s">
        <v>73</v>
      </c>
      <c r="J82" s="66">
        <v>480.4</v>
      </c>
      <c r="K82" s="66">
        <v>3</v>
      </c>
      <c r="L82" s="63">
        <f t="shared" si="2"/>
        <v>0.00833333333333333</v>
      </c>
      <c r="M82" s="98" t="s">
        <v>206</v>
      </c>
      <c r="N82" s="66">
        <v>3</v>
      </c>
      <c r="O82" s="72">
        <v>23.48764</v>
      </c>
      <c r="P82" s="73">
        <f t="shared" si="3"/>
        <v>70.46292</v>
      </c>
      <c r="Q82" s="78"/>
      <c r="R82" s="78"/>
      <c r="S82" s="78"/>
    </row>
    <row r="83" ht="18" customHeight="true" spans="1:19">
      <c r="A83" s="50">
        <v>80</v>
      </c>
      <c r="B83" s="82" t="s">
        <v>68</v>
      </c>
      <c r="C83" s="83" t="s">
        <v>207</v>
      </c>
      <c r="D83" s="84" t="s">
        <v>208</v>
      </c>
      <c r="E83" s="94">
        <v>43824</v>
      </c>
      <c r="F83" s="94">
        <v>45229</v>
      </c>
      <c r="G83" s="83" t="s">
        <v>71</v>
      </c>
      <c r="H83" s="95" t="s">
        <v>93</v>
      </c>
      <c r="I83" s="96" t="s">
        <v>73</v>
      </c>
      <c r="J83" s="95">
        <v>19862.465</v>
      </c>
      <c r="K83" s="96">
        <v>360</v>
      </c>
      <c r="L83" s="96">
        <v>1</v>
      </c>
      <c r="M83" s="96" t="s">
        <v>209</v>
      </c>
      <c r="N83" s="96">
        <v>360</v>
      </c>
      <c r="O83" s="101">
        <v>8455.55</v>
      </c>
      <c r="P83" s="101">
        <v>8455.55</v>
      </c>
      <c r="Q83" s="88"/>
      <c r="R83" s="88"/>
      <c r="S83" s="88"/>
    </row>
    <row r="84" ht="18" customHeight="true" spans="1:19">
      <c r="A84" s="50">
        <v>81</v>
      </c>
      <c r="B84" s="82" t="s">
        <v>68</v>
      </c>
      <c r="C84" s="83" t="s">
        <v>207</v>
      </c>
      <c r="D84" s="84" t="s">
        <v>210</v>
      </c>
      <c r="E84" s="94">
        <v>43824</v>
      </c>
      <c r="F84" s="94">
        <v>45229</v>
      </c>
      <c r="G84" s="83" t="s">
        <v>71</v>
      </c>
      <c r="H84" s="95" t="s">
        <v>93</v>
      </c>
      <c r="I84" s="96" t="s">
        <v>73</v>
      </c>
      <c r="J84" s="95">
        <v>10019.802</v>
      </c>
      <c r="K84" s="96">
        <v>232</v>
      </c>
      <c r="L84" s="96">
        <v>0.64</v>
      </c>
      <c r="M84" s="96" t="s">
        <v>211</v>
      </c>
      <c r="N84" s="96">
        <v>232</v>
      </c>
      <c r="O84" s="101">
        <v>5449.13</v>
      </c>
      <c r="P84" s="101">
        <v>5449.13</v>
      </c>
      <c r="Q84" s="88"/>
      <c r="R84" s="88"/>
      <c r="S84" s="88"/>
    </row>
    <row r="85" ht="18" customHeight="true" spans="1:19">
      <c r="A85" s="50">
        <v>82</v>
      </c>
      <c r="B85" s="82" t="s">
        <v>68</v>
      </c>
      <c r="C85" s="83" t="s">
        <v>207</v>
      </c>
      <c r="D85" s="84" t="s">
        <v>212</v>
      </c>
      <c r="E85" s="94">
        <v>43824</v>
      </c>
      <c r="F85" s="94">
        <v>45229</v>
      </c>
      <c r="G85" s="83" t="s">
        <v>71</v>
      </c>
      <c r="H85" s="95" t="s">
        <v>93</v>
      </c>
      <c r="I85" s="96" t="s">
        <v>73</v>
      </c>
      <c r="J85" s="95">
        <v>48246.472</v>
      </c>
      <c r="K85" s="96">
        <v>356</v>
      </c>
      <c r="L85" s="96">
        <v>0.99</v>
      </c>
      <c r="M85" s="96" t="s">
        <v>213</v>
      </c>
      <c r="N85" s="96">
        <v>356</v>
      </c>
      <c r="O85" s="101">
        <v>8361.6</v>
      </c>
      <c r="P85" s="101">
        <v>8361.6</v>
      </c>
      <c r="Q85" s="88"/>
      <c r="R85" s="88"/>
      <c r="S85" s="88"/>
    </row>
    <row r="86" ht="18" customHeight="true" spans="1:19">
      <c r="A86" s="50">
        <v>83</v>
      </c>
      <c r="B86" s="82" t="s">
        <v>68</v>
      </c>
      <c r="C86" s="83" t="s">
        <v>207</v>
      </c>
      <c r="D86" s="84" t="s">
        <v>214</v>
      </c>
      <c r="E86" s="94">
        <v>43824</v>
      </c>
      <c r="F86" s="94">
        <v>45229</v>
      </c>
      <c r="G86" s="83" t="s">
        <v>71</v>
      </c>
      <c r="H86" s="95" t="s">
        <v>93</v>
      </c>
      <c r="I86" s="96" t="s">
        <v>73</v>
      </c>
      <c r="J86" s="95">
        <v>67043.58</v>
      </c>
      <c r="K86" s="96">
        <v>360</v>
      </c>
      <c r="L86" s="96">
        <v>1</v>
      </c>
      <c r="M86" s="96" t="s">
        <v>215</v>
      </c>
      <c r="N86" s="96">
        <v>360</v>
      </c>
      <c r="O86" s="101">
        <v>8455.55</v>
      </c>
      <c r="P86" s="101">
        <v>8455.55</v>
      </c>
      <c r="Q86" s="88"/>
      <c r="R86" s="88"/>
      <c r="S86" s="88"/>
    </row>
    <row r="87" ht="18" customHeight="true" spans="1:19">
      <c r="A87" s="50">
        <v>84</v>
      </c>
      <c r="B87" s="82" t="s">
        <v>68</v>
      </c>
      <c r="C87" s="83" t="s">
        <v>207</v>
      </c>
      <c r="D87" s="84" t="s">
        <v>216</v>
      </c>
      <c r="E87" s="94">
        <v>43817</v>
      </c>
      <c r="F87" s="94">
        <v>45229</v>
      </c>
      <c r="G87" s="83" t="s">
        <v>71</v>
      </c>
      <c r="H87" s="95" t="s">
        <v>93</v>
      </c>
      <c r="I87" s="96" t="s">
        <v>73</v>
      </c>
      <c r="J87" s="95">
        <v>50998.186</v>
      </c>
      <c r="K87" s="96">
        <v>340</v>
      </c>
      <c r="L87" s="96">
        <v>0.94</v>
      </c>
      <c r="M87" s="96" t="s">
        <v>217</v>
      </c>
      <c r="N87" s="96">
        <v>340</v>
      </c>
      <c r="O87" s="101">
        <v>7985.8</v>
      </c>
      <c r="P87" s="101">
        <v>7985.8</v>
      </c>
      <c r="Q87" s="88"/>
      <c r="R87" s="88"/>
      <c r="S87" s="88"/>
    </row>
    <row r="88" ht="18" customHeight="true" spans="1:19">
      <c r="A88" s="50">
        <v>85</v>
      </c>
      <c r="B88" s="82" t="s">
        <v>68</v>
      </c>
      <c r="C88" s="83" t="s">
        <v>207</v>
      </c>
      <c r="D88" s="84" t="s">
        <v>218</v>
      </c>
      <c r="E88" s="94">
        <v>43817</v>
      </c>
      <c r="F88" s="94">
        <v>45229</v>
      </c>
      <c r="G88" s="83" t="s">
        <v>71</v>
      </c>
      <c r="H88" s="95" t="s">
        <v>93</v>
      </c>
      <c r="I88" s="96" t="s">
        <v>73</v>
      </c>
      <c r="J88" s="95">
        <v>76980.912</v>
      </c>
      <c r="K88" s="96">
        <v>360</v>
      </c>
      <c r="L88" s="96">
        <v>1</v>
      </c>
      <c r="M88" s="96" t="s">
        <v>219</v>
      </c>
      <c r="N88" s="96">
        <v>360</v>
      </c>
      <c r="O88" s="101">
        <v>8455.55</v>
      </c>
      <c r="P88" s="101">
        <v>8455.55</v>
      </c>
      <c r="Q88" s="88"/>
      <c r="R88" s="88"/>
      <c r="S88" s="88"/>
    </row>
    <row r="89" ht="18" customHeight="true" spans="1:19">
      <c r="A89" s="50">
        <v>86</v>
      </c>
      <c r="B89" s="82" t="s">
        <v>68</v>
      </c>
      <c r="C89" s="83" t="s">
        <v>207</v>
      </c>
      <c r="D89" s="84" t="s">
        <v>220</v>
      </c>
      <c r="E89" s="94">
        <v>43817</v>
      </c>
      <c r="F89" s="94">
        <v>45229</v>
      </c>
      <c r="G89" s="83" t="s">
        <v>71</v>
      </c>
      <c r="H89" s="95" t="s">
        <v>93</v>
      </c>
      <c r="I89" s="96" t="s">
        <v>73</v>
      </c>
      <c r="J89" s="95">
        <v>65308.481</v>
      </c>
      <c r="K89" s="96">
        <v>360</v>
      </c>
      <c r="L89" s="96">
        <v>1</v>
      </c>
      <c r="M89" s="96" t="s">
        <v>221</v>
      </c>
      <c r="N89" s="96">
        <v>360</v>
      </c>
      <c r="O89" s="101">
        <v>8455.55</v>
      </c>
      <c r="P89" s="101">
        <v>8455.55</v>
      </c>
      <c r="Q89" s="88"/>
      <c r="R89" s="88"/>
      <c r="S89" s="88"/>
    </row>
    <row r="90" ht="18" customHeight="true" spans="1:19">
      <c r="A90" s="50">
        <v>87</v>
      </c>
      <c r="B90" s="82" t="s">
        <v>68</v>
      </c>
      <c r="C90" s="83" t="s">
        <v>207</v>
      </c>
      <c r="D90" s="84" t="s">
        <v>222</v>
      </c>
      <c r="E90" s="94">
        <v>43823</v>
      </c>
      <c r="F90" s="94">
        <v>45229</v>
      </c>
      <c r="G90" s="83" t="s">
        <v>71</v>
      </c>
      <c r="H90" s="95" t="s">
        <v>93</v>
      </c>
      <c r="I90" s="96" t="s">
        <v>73</v>
      </c>
      <c r="J90" s="95">
        <v>62434.083</v>
      </c>
      <c r="K90" s="96">
        <v>358</v>
      </c>
      <c r="L90" s="96">
        <v>0.99</v>
      </c>
      <c r="M90" s="96" t="s">
        <v>223</v>
      </c>
      <c r="N90" s="96">
        <v>358</v>
      </c>
      <c r="O90" s="101">
        <v>8408.58</v>
      </c>
      <c r="P90" s="101">
        <v>8408.58</v>
      </c>
      <c r="Q90" s="88"/>
      <c r="R90" s="88"/>
      <c r="S90" s="88"/>
    </row>
    <row r="91" ht="18" customHeight="true" spans="1:19">
      <c r="A91" s="50">
        <v>88</v>
      </c>
      <c r="B91" s="82" t="s">
        <v>68</v>
      </c>
      <c r="C91" s="83" t="s">
        <v>207</v>
      </c>
      <c r="D91" s="84" t="s">
        <v>224</v>
      </c>
      <c r="E91" s="94">
        <v>43812</v>
      </c>
      <c r="F91" s="94">
        <v>45229</v>
      </c>
      <c r="G91" s="83" t="s">
        <v>71</v>
      </c>
      <c r="H91" s="95" t="s">
        <v>93</v>
      </c>
      <c r="I91" s="96" t="s">
        <v>73</v>
      </c>
      <c r="J91" s="95">
        <v>118960.872</v>
      </c>
      <c r="K91" s="96">
        <v>360</v>
      </c>
      <c r="L91" s="96">
        <v>1</v>
      </c>
      <c r="M91" s="96" t="s">
        <v>225</v>
      </c>
      <c r="N91" s="96">
        <v>360</v>
      </c>
      <c r="O91" s="101">
        <v>8455.55</v>
      </c>
      <c r="P91" s="101">
        <v>8455.55</v>
      </c>
      <c r="Q91" s="88"/>
      <c r="R91" s="88"/>
      <c r="S91" s="88"/>
    </row>
    <row r="92" ht="18" customHeight="true" spans="1:19">
      <c r="A92" s="50">
        <v>89</v>
      </c>
      <c r="B92" s="82" t="s">
        <v>68</v>
      </c>
      <c r="C92" s="83" t="s">
        <v>207</v>
      </c>
      <c r="D92" s="84" t="s">
        <v>226</v>
      </c>
      <c r="E92" s="94">
        <v>43817</v>
      </c>
      <c r="F92" s="94">
        <v>45229</v>
      </c>
      <c r="G92" s="83" t="s">
        <v>71</v>
      </c>
      <c r="H92" s="95" t="s">
        <v>93</v>
      </c>
      <c r="I92" s="96" t="s">
        <v>73</v>
      </c>
      <c r="J92" s="95">
        <v>61760.602</v>
      </c>
      <c r="K92" s="96">
        <v>353</v>
      </c>
      <c r="L92" s="96">
        <v>0.98</v>
      </c>
      <c r="M92" s="96" t="s">
        <v>227</v>
      </c>
      <c r="N92" s="96">
        <v>353</v>
      </c>
      <c r="O92" s="101">
        <v>8291.14</v>
      </c>
      <c r="P92" s="101">
        <v>8291.14</v>
      </c>
      <c r="Q92" s="88"/>
      <c r="R92" s="88"/>
      <c r="S92" s="88"/>
    </row>
    <row r="93" ht="18" customHeight="true" spans="1:19">
      <c r="A93" s="50">
        <v>90</v>
      </c>
      <c r="B93" s="82" t="s">
        <v>68</v>
      </c>
      <c r="C93" s="83" t="s">
        <v>207</v>
      </c>
      <c r="D93" s="84" t="s">
        <v>228</v>
      </c>
      <c r="E93" s="94">
        <v>43818</v>
      </c>
      <c r="F93" s="94">
        <v>45229</v>
      </c>
      <c r="G93" s="83" t="s">
        <v>71</v>
      </c>
      <c r="H93" s="95" t="s">
        <v>93</v>
      </c>
      <c r="I93" s="96" t="s">
        <v>73</v>
      </c>
      <c r="J93" s="95">
        <v>51519.587</v>
      </c>
      <c r="K93" s="96">
        <v>327</v>
      </c>
      <c r="L93" s="96">
        <v>0.91</v>
      </c>
      <c r="M93" s="96" t="s">
        <v>229</v>
      </c>
      <c r="N93" s="96">
        <v>327</v>
      </c>
      <c r="O93" s="101">
        <v>7680.46</v>
      </c>
      <c r="P93" s="101">
        <v>7680.46</v>
      </c>
      <c r="Q93" s="88"/>
      <c r="R93" s="88"/>
      <c r="S93" s="88"/>
    </row>
    <row r="94" ht="18" customHeight="true" spans="1:19">
      <c r="A94" s="50">
        <v>91</v>
      </c>
      <c r="B94" s="82" t="s">
        <v>68</v>
      </c>
      <c r="C94" s="83" t="s">
        <v>207</v>
      </c>
      <c r="D94" s="84" t="s">
        <v>230</v>
      </c>
      <c r="E94" s="94">
        <v>43817</v>
      </c>
      <c r="F94" s="94">
        <v>45229</v>
      </c>
      <c r="G94" s="83" t="s">
        <v>71</v>
      </c>
      <c r="H94" s="95" t="s">
        <v>93</v>
      </c>
      <c r="I94" s="96" t="s">
        <v>73</v>
      </c>
      <c r="J94" s="95">
        <v>49696.92</v>
      </c>
      <c r="K94" s="96">
        <v>360</v>
      </c>
      <c r="L94" s="96">
        <v>1</v>
      </c>
      <c r="M94" s="96" t="s">
        <v>231</v>
      </c>
      <c r="N94" s="96">
        <v>360</v>
      </c>
      <c r="O94" s="101">
        <v>8455.55</v>
      </c>
      <c r="P94" s="101">
        <v>8455.55</v>
      </c>
      <c r="Q94" s="88"/>
      <c r="R94" s="88"/>
      <c r="S94" s="88"/>
    </row>
    <row r="95" ht="18" customHeight="true" spans="1:19">
      <c r="A95" s="50">
        <v>92</v>
      </c>
      <c r="B95" s="82" t="s">
        <v>68</v>
      </c>
      <c r="C95" s="83" t="s">
        <v>207</v>
      </c>
      <c r="D95" s="84" t="s">
        <v>232</v>
      </c>
      <c r="E95" s="94">
        <v>43823</v>
      </c>
      <c r="F95" s="94">
        <v>45229</v>
      </c>
      <c r="G95" s="83" t="s">
        <v>71</v>
      </c>
      <c r="H95" s="95" t="s">
        <v>93</v>
      </c>
      <c r="I95" s="96" t="s">
        <v>73</v>
      </c>
      <c r="J95" s="95">
        <v>69379.284</v>
      </c>
      <c r="K95" s="96">
        <v>360</v>
      </c>
      <c r="L95" s="96">
        <v>1</v>
      </c>
      <c r="M95" s="96" t="s">
        <v>233</v>
      </c>
      <c r="N95" s="96">
        <v>360</v>
      </c>
      <c r="O95" s="101">
        <v>8455.55</v>
      </c>
      <c r="P95" s="101">
        <v>8455.55</v>
      </c>
      <c r="Q95" s="88"/>
      <c r="R95" s="88"/>
      <c r="S95" s="88"/>
    </row>
    <row r="96" ht="18" customHeight="true" spans="1:19">
      <c r="A96" s="50">
        <v>93</v>
      </c>
      <c r="B96" s="82" t="s">
        <v>68</v>
      </c>
      <c r="C96" s="83" t="s">
        <v>207</v>
      </c>
      <c r="D96" s="84" t="s">
        <v>234</v>
      </c>
      <c r="E96" s="94">
        <v>43818</v>
      </c>
      <c r="F96" s="94">
        <v>45229</v>
      </c>
      <c r="G96" s="83" t="s">
        <v>71</v>
      </c>
      <c r="H96" s="95" t="s">
        <v>93</v>
      </c>
      <c r="I96" s="96" t="s">
        <v>73</v>
      </c>
      <c r="J96" s="95">
        <v>55270.776</v>
      </c>
      <c r="K96" s="96">
        <v>360</v>
      </c>
      <c r="L96" s="96">
        <v>1</v>
      </c>
      <c r="M96" s="96" t="s">
        <v>235</v>
      </c>
      <c r="N96" s="96">
        <v>360</v>
      </c>
      <c r="O96" s="101">
        <v>8455.55</v>
      </c>
      <c r="P96" s="101">
        <v>8455.55</v>
      </c>
      <c r="Q96" s="88"/>
      <c r="R96" s="88"/>
      <c r="S96" s="88"/>
    </row>
    <row r="97" ht="18" customHeight="true" spans="1:19">
      <c r="A97" s="50">
        <v>94</v>
      </c>
      <c r="B97" s="82" t="s">
        <v>68</v>
      </c>
      <c r="C97" s="83" t="s">
        <v>207</v>
      </c>
      <c r="D97" s="84" t="s">
        <v>236</v>
      </c>
      <c r="E97" s="94">
        <v>43047</v>
      </c>
      <c r="F97" s="94">
        <v>45229</v>
      </c>
      <c r="G97" s="83" t="s">
        <v>71</v>
      </c>
      <c r="H97" s="95" t="s">
        <v>72</v>
      </c>
      <c r="I97" s="96" t="s">
        <v>73</v>
      </c>
      <c r="J97" s="95">
        <v>80648</v>
      </c>
      <c r="K97" s="96">
        <v>288</v>
      </c>
      <c r="L97" s="96">
        <v>0.8</v>
      </c>
      <c r="M97" s="96" t="s">
        <v>202</v>
      </c>
      <c r="N97" s="96">
        <v>288</v>
      </c>
      <c r="O97" s="101">
        <v>6764.44</v>
      </c>
      <c r="P97" s="101">
        <v>6764.44</v>
      </c>
      <c r="Q97" s="88"/>
      <c r="R97" s="88"/>
      <c r="S97" s="88"/>
    </row>
    <row r="98" ht="18" customHeight="true" spans="1:19">
      <c r="A98" s="50">
        <v>95</v>
      </c>
      <c r="B98" s="82" t="s">
        <v>68</v>
      </c>
      <c r="C98" s="83" t="s">
        <v>207</v>
      </c>
      <c r="D98" s="84" t="s">
        <v>237</v>
      </c>
      <c r="E98" s="94">
        <v>43047</v>
      </c>
      <c r="F98" s="94">
        <v>45229</v>
      </c>
      <c r="G98" s="83" t="s">
        <v>71</v>
      </c>
      <c r="H98" s="95" t="s">
        <v>72</v>
      </c>
      <c r="I98" s="96" t="s">
        <v>73</v>
      </c>
      <c r="J98" s="95">
        <v>33894</v>
      </c>
      <c r="K98" s="96">
        <v>285</v>
      </c>
      <c r="L98" s="96">
        <v>0.79</v>
      </c>
      <c r="M98" s="96" t="s">
        <v>238</v>
      </c>
      <c r="N98" s="96">
        <v>285</v>
      </c>
      <c r="O98" s="101">
        <v>6693.98</v>
      </c>
      <c r="P98" s="101">
        <v>6693.98</v>
      </c>
      <c r="Q98" s="88"/>
      <c r="R98" s="88"/>
      <c r="S98" s="88"/>
    </row>
    <row r="99" ht="18" customHeight="true" spans="1:19">
      <c r="A99" s="50">
        <v>96</v>
      </c>
      <c r="B99" s="82" t="s">
        <v>68</v>
      </c>
      <c r="C99" s="83" t="s">
        <v>207</v>
      </c>
      <c r="D99" s="84" t="s">
        <v>239</v>
      </c>
      <c r="E99" s="94">
        <v>43007</v>
      </c>
      <c r="F99" s="94">
        <v>45229</v>
      </c>
      <c r="G99" s="83" t="s">
        <v>71</v>
      </c>
      <c r="H99" s="95" t="s">
        <v>76</v>
      </c>
      <c r="I99" s="96" t="s">
        <v>73</v>
      </c>
      <c r="J99" s="95">
        <v>32939.1</v>
      </c>
      <c r="K99" s="96">
        <v>255</v>
      </c>
      <c r="L99" s="96">
        <v>0.71</v>
      </c>
      <c r="M99" s="96" t="s">
        <v>240</v>
      </c>
      <c r="N99" s="96">
        <v>255</v>
      </c>
      <c r="O99" s="101">
        <v>5989.35</v>
      </c>
      <c r="P99" s="101">
        <v>5989.35</v>
      </c>
      <c r="Q99" s="88"/>
      <c r="R99" s="88"/>
      <c r="S99" s="88"/>
    </row>
    <row r="100" ht="18" customHeight="true" spans="1:19">
      <c r="A100" s="50">
        <v>97</v>
      </c>
      <c r="B100" s="82" t="s">
        <v>68</v>
      </c>
      <c r="C100" s="83" t="s">
        <v>207</v>
      </c>
      <c r="D100" s="84" t="s">
        <v>241</v>
      </c>
      <c r="E100" s="94">
        <v>43047</v>
      </c>
      <c r="F100" s="94">
        <v>45229</v>
      </c>
      <c r="G100" s="83" t="s">
        <v>71</v>
      </c>
      <c r="H100" s="95" t="s">
        <v>72</v>
      </c>
      <c r="I100" s="96" t="s">
        <v>73</v>
      </c>
      <c r="J100" s="95">
        <v>49751.8</v>
      </c>
      <c r="K100" s="96">
        <v>284</v>
      </c>
      <c r="L100" s="96">
        <v>0.79</v>
      </c>
      <c r="M100" s="96" t="s">
        <v>242</v>
      </c>
      <c r="N100" s="96">
        <v>284</v>
      </c>
      <c r="O100" s="101">
        <v>6670.49</v>
      </c>
      <c r="P100" s="101">
        <v>6670.49</v>
      </c>
      <c r="Q100" s="88"/>
      <c r="R100" s="88"/>
      <c r="S100" s="88"/>
    </row>
    <row r="101" ht="18" customHeight="true" spans="1:19">
      <c r="A101" s="50">
        <v>98</v>
      </c>
      <c r="B101" s="82" t="s">
        <v>68</v>
      </c>
      <c r="C101" s="83" t="s">
        <v>207</v>
      </c>
      <c r="D101" s="84" t="s">
        <v>243</v>
      </c>
      <c r="E101" s="94">
        <v>43007</v>
      </c>
      <c r="F101" s="94">
        <v>45229</v>
      </c>
      <c r="G101" s="83" t="s">
        <v>71</v>
      </c>
      <c r="H101" s="95" t="s">
        <v>76</v>
      </c>
      <c r="I101" s="96" t="s">
        <v>73</v>
      </c>
      <c r="J101" s="95">
        <v>23644.1</v>
      </c>
      <c r="K101" s="96">
        <v>269</v>
      </c>
      <c r="L101" s="96">
        <v>0.75</v>
      </c>
      <c r="M101" s="96" t="s">
        <v>244</v>
      </c>
      <c r="N101" s="96">
        <v>269</v>
      </c>
      <c r="O101" s="101">
        <v>6318.18</v>
      </c>
      <c r="P101" s="101">
        <v>6318.18</v>
      </c>
      <c r="Q101" s="88"/>
      <c r="R101" s="88"/>
      <c r="S101" s="88"/>
    </row>
    <row r="102" ht="18" customHeight="true" spans="1:19">
      <c r="A102" s="50">
        <v>99</v>
      </c>
      <c r="B102" s="82" t="s">
        <v>68</v>
      </c>
      <c r="C102" s="83" t="s">
        <v>207</v>
      </c>
      <c r="D102" s="84" t="s">
        <v>245</v>
      </c>
      <c r="E102" s="94">
        <v>43824</v>
      </c>
      <c r="F102" s="94">
        <v>45229</v>
      </c>
      <c r="G102" s="83" t="s">
        <v>71</v>
      </c>
      <c r="H102" s="95" t="s">
        <v>93</v>
      </c>
      <c r="I102" s="96" t="s">
        <v>73</v>
      </c>
      <c r="J102" s="95">
        <v>63436.6</v>
      </c>
      <c r="K102" s="96">
        <v>353</v>
      </c>
      <c r="L102" s="96">
        <v>0.98</v>
      </c>
      <c r="M102" s="96" t="s">
        <v>246</v>
      </c>
      <c r="N102" s="96">
        <v>353</v>
      </c>
      <c r="O102" s="101">
        <v>8291.14</v>
      </c>
      <c r="P102" s="101">
        <v>8291.14</v>
      </c>
      <c r="Q102" s="88"/>
      <c r="R102" s="88"/>
      <c r="S102" s="88"/>
    </row>
    <row r="103" ht="18" customHeight="true" spans="1:19">
      <c r="A103" s="50">
        <v>100</v>
      </c>
      <c r="B103" s="82" t="s">
        <v>68</v>
      </c>
      <c r="C103" s="83" t="s">
        <v>207</v>
      </c>
      <c r="D103" s="84" t="s">
        <v>247</v>
      </c>
      <c r="E103" s="94">
        <v>43823</v>
      </c>
      <c r="F103" s="94">
        <v>45229</v>
      </c>
      <c r="G103" s="83" t="s">
        <v>71</v>
      </c>
      <c r="H103" s="95" t="s">
        <v>93</v>
      </c>
      <c r="I103" s="96" t="s">
        <v>73</v>
      </c>
      <c r="J103" s="95">
        <v>57134.692</v>
      </c>
      <c r="K103" s="96">
        <v>360</v>
      </c>
      <c r="L103" s="96">
        <v>1</v>
      </c>
      <c r="M103" s="96" t="s">
        <v>248</v>
      </c>
      <c r="N103" s="96">
        <v>360</v>
      </c>
      <c r="O103" s="101">
        <v>8455.55</v>
      </c>
      <c r="P103" s="101">
        <v>8455.55</v>
      </c>
      <c r="Q103" s="88"/>
      <c r="R103" s="88"/>
      <c r="S103" s="88"/>
    </row>
    <row r="104" ht="18" customHeight="true" spans="1:19">
      <c r="A104" s="50">
        <v>101</v>
      </c>
      <c r="B104" s="82" t="s">
        <v>68</v>
      </c>
      <c r="C104" s="83" t="s">
        <v>207</v>
      </c>
      <c r="D104" s="84" t="s">
        <v>249</v>
      </c>
      <c r="E104" s="94">
        <v>43823</v>
      </c>
      <c r="F104" s="94">
        <v>45229</v>
      </c>
      <c r="G104" s="83" t="s">
        <v>71</v>
      </c>
      <c r="H104" s="95" t="s">
        <v>93</v>
      </c>
      <c r="I104" s="96" t="s">
        <v>73</v>
      </c>
      <c r="J104" s="95">
        <v>87991.2</v>
      </c>
      <c r="K104" s="96">
        <v>274</v>
      </c>
      <c r="L104" s="96">
        <v>0.76</v>
      </c>
      <c r="M104" s="96" t="s">
        <v>250</v>
      </c>
      <c r="N104" s="96">
        <v>274</v>
      </c>
      <c r="O104" s="101">
        <v>6435.61</v>
      </c>
      <c r="P104" s="101">
        <v>6435.61</v>
      </c>
      <c r="Q104" s="88"/>
      <c r="R104" s="88"/>
      <c r="S104" s="88"/>
    </row>
    <row r="105" ht="18" customHeight="true" spans="1:19">
      <c r="A105" s="50">
        <v>102</v>
      </c>
      <c r="B105" s="82" t="s">
        <v>68</v>
      </c>
      <c r="C105" s="83" t="s">
        <v>207</v>
      </c>
      <c r="D105" s="84" t="s">
        <v>251</v>
      </c>
      <c r="E105" s="94">
        <v>43818</v>
      </c>
      <c r="F105" s="94">
        <v>45229</v>
      </c>
      <c r="G105" s="83" t="s">
        <v>71</v>
      </c>
      <c r="H105" s="95" t="s">
        <v>93</v>
      </c>
      <c r="I105" s="96" t="s">
        <v>73</v>
      </c>
      <c r="J105" s="95">
        <v>80718.991</v>
      </c>
      <c r="K105" s="96">
        <v>360</v>
      </c>
      <c r="L105" s="96">
        <v>1</v>
      </c>
      <c r="M105" s="96" t="s">
        <v>252</v>
      </c>
      <c r="N105" s="96">
        <v>360</v>
      </c>
      <c r="O105" s="101">
        <v>8455.55</v>
      </c>
      <c r="P105" s="101">
        <v>8455.55</v>
      </c>
      <c r="Q105" s="88"/>
      <c r="R105" s="88"/>
      <c r="S105" s="88"/>
    </row>
    <row r="106" ht="18" customHeight="true" spans="1:19">
      <c r="A106" s="50">
        <v>103</v>
      </c>
      <c r="B106" s="82" t="s">
        <v>68</v>
      </c>
      <c r="C106" s="83" t="s">
        <v>207</v>
      </c>
      <c r="D106" s="84" t="s">
        <v>253</v>
      </c>
      <c r="E106" s="94">
        <v>43824</v>
      </c>
      <c r="F106" s="94">
        <v>45229</v>
      </c>
      <c r="G106" s="83" t="s">
        <v>71</v>
      </c>
      <c r="H106" s="95" t="s">
        <v>93</v>
      </c>
      <c r="I106" s="96" t="s">
        <v>73</v>
      </c>
      <c r="J106" s="95">
        <v>35288.582</v>
      </c>
      <c r="K106" s="96">
        <v>360</v>
      </c>
      <c r="L106" s="96">
        <v>1</v>
      </c>
      <c r="M106" s="96" t="s">
        <v>254</v>
      </c>
      <c r="N106" s="96">
        <v>360</v>
      </c>
      <c r="O106" s="101">
        <v>8455.55</v>
      </c>
      <c r="P106" s="101">
        <v>8455.55</v>
      </c>
      <c r="Q106" s="88"/>
      <c r="R106" s="88"/>
      <c r="S106" s="88"/>
    </row>
    <row r="107" ht="18" customHeight="true" spans="1:19">
      <c r="A107" s="50">
        <v>104</v>
      </c>
      <c r="B107" s="82" t="s">
        <v>68</v>
      </c>
      <c r="C107" s="83" t="s">
        <v>207</v>
      </c>
      <c r="D107" s="84" t="s">
        <v>255</v>
      </c>
      <c r="E107" s="94">
        <v>43823</v>
      </c>
      <c r="F107" s="94">
        <v>45229</v>
      </c>
      <c r="G107" s="83" t="s">
        <v>71</v>
      </c>
      <c r="H107" s="95" t="s">
        <v>93</v>
      </c>
      <c r="I107" s="96" t="s">
        <v>73</v>
      </c>
      <c r="J107" s="95">
        <v>41142.19</v>
      </c>
      <c r="K107" s="96">
        <v>336</v>
      </c>
      <c r="L107" s="96">
        <v>0.93</v>
      </c>
      <c r="M107" s="96" t="s">
        <v>205</v>
      </c>
      <c r="N107" s="96">
        <v>336</v>
      </c>
      <c r="O107" s="101">
        <v>7891.85</v>
      </c>
      <c r="P107" s="101">
        <v>7891.85</v>
      </c>
      <c r="Q107" s="88"/>
      <c r="R107" s="88"/>
      <c r="S107" s="88"/>
    </row>
    <row r="108" ht="18" customHeight="true" spans="1:19">
      <c r="A108" s="50">
        <v>105</v>
      </c>
      <c r="B108" s="82" t="s">
        <v>68</v>
      </c>
      <c r="C108" s="83" t="s">
        <v>207</v>
      </c>
      <c r="D108" s="84" t="s">
        <v>256</v>
      </c>
      <c r="E108" s="94">
        <v>43810</v>
      </c>
      <c r="F108" s="94">
        <v>45229</v>
      </c>
      <c r="G108" s="83" t="s">
        <v>71</v>
      </c>
      <c r="H108" s="95" t="s">
        <v>93</v>
      </c>
      <c r="I108" s="96" t="s">
        <v>73</v>
      </c>
      <c r="J108" s="95">
        <v>57499.242</v>
      </c>
      <c r="K108" s="96">
        <v>360</v>
      </c>
      <c r="L108" s="96">
        <v>1</v>
      </c>
      <c r="M108" s="96" t="s">
        <v>257</v>
      </c>
      <c r="N108" s="96">
        <v>360</v>
      </c>
      <c r="O108" s="101">
        <v>8455.55</v>
      </c>
      <c r="P108" s="101">
        <v>8455.55</v>
      </c>
      <c r="Q108" s="88"/>
      <c r="R108" s="88"/>
      <c r="S108" s="88"/>
    </row>
    <row r="109" ht="18" customHeight="true" spans="1:19">
      <c r="A109" s="50">
        <v>106</v>
      </c>
      <c r="B109" s="82" t="s">
        <v>68</v>
      </c>
      <c r="C109" s="83" t="s">
        <v>207</v>
      </c>
      <c r="D109" s="84" t="s">
        <v>258</v>
      </c>
      <c r="E109" s="94">
        <v>43810</v>
      </c>
      <c r="F109" s="94">
        <v>45229</v>
      </c>
      <c r="G109" s="83" t="s">
        <v>71</v>
      </c>
      <c r="H109" s="95" t="s">
        <v>93</v>
      </c>
      <c r="I109" s="96" t="s">
        <v>73</v>
      </c>
      <c r="J109" s="95">
        <v>65027.273</v>
      </c>
      <c r="K109" s="96">
        <v>360</v>
      </c>
      <c r="L109" s="96">
        <v>1</v>
      </c>
      <c r="M109" s="96" t="s">
        <v>259</v>
      </c>
      <c r="N109" s="96">
        <v>360</v>
      </c>
      <c r="O109" s="101">
        <v>8455.55</v>
      </c>
      <c r="P109" s="101">
        <v>8455.55</v>
      </c>
      <c r="Q109" s="88"/>
      <c r="R109" s="88"/>
      <c r="S109" s="88"/>
    </row>
    <row r="110" ht="18" customHeight="true" spans="1:19">
      <c r="A110" s="50">
        <v>107</v>
      </c>
      <c r="B110" s="82" t="s">
        <v>68</v>
      </c>
      <c r="C110" s="83" t="s">
        <v>207</v>
      </c>
      <c r="D110" s="84" t="s">
        <v>260</v>
      </c>
      <c r="E110" s="94">
        <v>43823</v>
      </c>
      <c r="F110" s="94">
        <v>45229</v>
      </c>
      <c r="G110" s="83" t="s">
        <v>71</v>
      </c>
      <c r="H110" s="95" t="s">
        <v>93</v>
      </c>
      <c r="I110" s="96" t="s">
        <v>73</v>
      </c>
      <c r="J110" s="95">
        <v>75199.2</v>
      </c>
      <c r="K110" s="96">
        <v>360</v>
      </c>
      <c r="L110" s="96">
        <v>1</v>
      </c>
      <c r="M110" s="96" t="s">
        <v>261</v>
      </c>
      <c r="N110" s="96">
        <v>360</v>
      </c>
      <c r="O110" s="101">
        <v>8455.55</v>
      </c>
      <c r="P110" s="101">
        <v>8455.55</v>
      </c>
      <c r="Q110" s="88"/>
      <c r="R110" s="88"/>
      <c r="S110" s="88"/>
    </row>
    <row r="111" ht="18" customHeight="true" spans="1:19">
      <c r="A111" s="50">
        <v>108</v>
      </c>
      <c r="B111" s="82" t="s">
        <v>68</v>
      </c>
      <c r="C111" s="83" t="s">
        <v>207</v>
      </c>
      <c r="D111" s="84" t="s">
        <v>262</v>
      </c>
      <c r="E111" s="94">
        <v>43047</v>
      </c>
      <c r="F111" s="94">
        <v>45229</v>
      </c>
      <c r="G111" s="83" t="s">
        <v>71</v>
      </c>
      <c r="H111" s="95" t="s">
        <v>72</v>
      </c>
      <c r="I111" s="96" t="s">
        <v>73</v>
      </c>
      <c r="J111" s="95">
        <v>39039.3</v>
      </c>
      <c r="K111" s="96">
        <v>285</v>
      </c>
      <c r="L111" s="96">
        <v>0.79</v>
      </c>
      <c r="M111" s="96" t="s">
        <v>206</v>
      </c>
      <c r="N111" s="96">
        <v>285</v>
      </c>
      <c r="O111" s="101">
        <v>6693.98</v>
      </c>
      <c r="P111" s="101">
        <v>6693.98</v>
      </c>
      <c r="Q111" s="88"/>
      <c r="R111" s="88"/>
      <c r="S111" s="88"/>
    </row>
    <row r="112" ht="18" customHeight="true" spans="1:19">
      <c r="A112" s="50">
        <v>109</v>
      </c>
      <c r="B112" s="82" t="s">
        <v>68</v>
      </c>
      <c r="C112" s="83" t="s">
        <v>207</v>
      </c>
      <c r="D112" s="84" t="s">
        <v>263</v>
      </c>
      <c r="E112" s="94">
        <v>43810</v>
      </c>
      <c r="F112" s="94">
        <v>45229</v>
      </c>
      <c r="G112" s="83" t="s">
        <v>71</v>
      </c>
      <c r="H112" s="95" t="s">
        <v>93</v>
      </c>
      <c r="I112" s="96" t="s">
        <v>73</v>
      </c>
      <c r="J112" s="95">
        <v>47267.688</v>
      </c>
      <c r="K112" s="96">
        <v>360</v>
      </c>
      <c r="L112" s="96">
        <v>1</v>
      </c>
      <c r="M112" s="96" t="s">
        <v>264</v>
      </c>
      <c r="N112" s="96">
        <v>360</v>
      </c>
      <c r="O112" s="101">
        <v>8455.55</v>
      </c>
      <c r="P112" s="101">
        <v>8455.55</v>
      </c>
      <c r="Q112" s="88"/>
      <c r="R112" s="88"/>
      <c r="S112" s="88"/>
    </row>
    <row r="113" ht="18" customHeight="true" spans="1:19">
      <c r="A113" s="50">
        <v>110</v>
      </c>
      <c r="B113" s="82" t="s">
        <v>68</v>
      </c>
      <c r="C113" s="83" t="s">
        <v>207</v>
      </c>
      <c r="D113" s="84" t="s">
        <v>265</v>
      </c>
      <c r="E113" s="94">
        <v>43047</v>
      </c>
      <c r="F113" s="94">
        <v>45229</v>
      </c>
      <c r="G113" s="83" t="s">
        <v>71</v>
      </c>
      <c r="H113" s="95" t="s">
        <v>72</v>
      </c>
      <c r="I113" s="96" t="s">
        <v>73</v>
      </c>
      <c r="J113" s="95">
        <v>37156.4</v>
      </c>
      <c r="K113" s="96">
        <v>259</v>
      </c>
      <c r="L113" s="96">
        <v>0.72</v>
      </c>
      <c r="M113" s="96" t="s">
        <v>266</v>
      </c>
      <c r="N113" s="96">
        <v>259</v>
      </c>
      <c r="O113" s="101">
        <v>6083.3</v>
      </c>
      <c r="P113" s="101">
        <v>6083.3</v>
      </c>
      <c r="Q113" s="88"/>
      <c r="R113" s="88"/>
      <c r="S113" s="88"/>
    </row>
    <row r="114" ht="18" customHeight="true" spans="1:19">
      <c r="A114" s="50">
        <v>111</v>
      </c>
      <c r="B114" s="82" t="s">
        <v>68</v>
      </c>
      <c r="C114" s="83" t="s">
        <v>207</v>
      </c>
      <c r="D114" s="84" t="s">
        <v>267</v>
      </c>
      <c r="E114" s="94">
        <v>43047</v>
      </c>
      <c r="F114" s="94">
        <v>45229</v>
      </c>
      <c r="G114" s="83" t="s">
        <v>71</v>
      </c>
      <c r="H114" s="95" t="s">
        <v>72</v>
      </c>
      <c r="I114" s="96" t="s">
        <v>73</v>
      </c>
      <c r="J114" s="95">
        <v>27859.9</v>
      </c>
      <c r="K114" s="96">
        <v>258</v>
      </c>
      <c r="L114" s="96">
        <v>0.72</v>
      </c>
      <c r="M114" s="96" t="s">
        <v>268</v>
      </c>
      <c r="N114" s="96">
        <v>258</v>
      </c>
      <c r="O114" s="101">
        <v>6059.81</v>
      </c>
      <c r="P114" s="101">
        <v>6059.81</v>
      </c>
      <c r="Q114" s="88"/>
      <c r="R114" s="88"/>
      <c r="S114" s="88"/>
    </row>
    <row r="115" ht="18" customHeight="true" spans="1:19">
      <c r="A115" s="50">
        <v>112</v>
      </c>
      <c r="B115" s="82" t="s">
        <v>68</v>
      </c>
      <c r="C115" s="83" t="s">
        <v>207</v>
      </c>
      <c r="D115" s="84" t="s">
        <v>269</v>
      </c>
      <c r="E115" s="94">
        <v>43823</v>
      </c>
      <c r="F115" s="94">
        <v>45229</v>
      </c>
      <c r="G115" s="83" t="s">
        <v>71</v>
      </c>
      <c r="H115" s="95" t="s">
        <v>93</v>
      </c>
      <c r="I115" s="96" t="s">
        <v>73</v>
      </c>
      <c r="J115" s="95">
        <v>22449.9</v>
      </c>
      <c r="K115" s="96">
        <v>213</v>
      </c>
      <c r="L115" s="96">
        <v>0.59</v>
      </c>
      <c r="M115" s="96" t="s">
        <v>270</v>
      </c>
      <c r="N115" s="96">
        <v>213</v>
      </c>
      <c r="O115" s="101">
        <v>5002.87</v>
      </c>
      <c r="P115" s="101">
        <v>5002.87</v>
      </c>
      <c r="Q115" s="88"/>
      <c r="R115" s="88"/>
      <c r="S115" s="88"/>
    </row>
    <row r="116" ht="18" customHeight="true" spans="1:19">
      <c r="A116" s="50">
        <v>113</v>
      </c>
      <c r="B116" s="82" t="s">
        <v>68</v>
      </c>
      <c r="C116" s="83" t="s">
        <v>207</v>
      </c>
      <c r="D116" s="84" t="s">
        <v>271</v>
      </c>
      <c r="E116" s="94">
        <v>43047</v>
      </c>
      <c r="F116" s="94">
        <v>45229</v>
      </c>
      <c r="G116" s="83" t="s">
        <v>71</v>
      </c>
      <c r="H116" s="95" t="s">
        <v>72</v>
      </c>
      <c r="I116" s="96" t="s">
        <v>73</v>
      </c>
      <c r="J116" s="95">
        <v>87272.8</v>
      </c>
      <c r="K116" s="96">
        <v>287</v>
      </c>
      <c r="L116" s="96">
        <v>0.8</v>
      </c>
      <c r="M116" s="96" t="s">
        <v>272</v>
      </c>
      <c r="N116" s="96">
        <v>287</v>
      </c>
      <c r="O116" s="101">
        <v>6740.95</v>
      </c>
      <c r="P116" s="101">
        <v>6740.95</v>
      </c>
      <c r="Q116" s="88"/>
      <c r="R116" s="88"/>
      <c r="S116" s="88"/>
    </row>
    <row r="117" ht="18" customHeight="true" spans="1:19">
      <c r="A117" s="50">
        <v>114</v>
      </c>
      <c r="B117" s="82" t="s">
        <v>68</v>
      </c>
      <c r="C117" s="83" t="s">
        <v>207</v>
      </c>
      <c r="D117" s="84" t="s">
        <v>273</v>
      </c>
      <c r="E117" s="94">
        <v>43007</v>
      </c>
      <c r="F117" s="94">
        <v>45229</v>
      </c>
      <c r="G117" s="83" t="s">
        <v>71</v>
      </c>
      <c r="H117" s="95" t="s">
        <v>76</v>
      </c>
      <c r="I117" s="96" t="s">
        <v>73</v>
      </c>
      <c r="J117" s="95">
        <v>39826.2</v>
      </c>
      <c r="K117" s="96">
        <v>266</v>
      </c>
      <c r="L117" s="96">
        <v>0.74</v>
      </c>
      <c r="M117" s="96" t="s">
        <v>274</v>
      </c>
      <c r="N117" s="96">
        <v>266</v>
      </c>
      <c r="O117" s="101">
        <v>6247.71</v>
      </c>
      <c r="P117" s="101">
        <v>6247.71</v>
      </c>
      <c r="Q117" s="88"/>
      <c r="R117" s="88"/>
      <c r="S117" s="88"/>
    </row>
    <row r="118" ht="18" customHeight="true" spans="1:19">
      <c r="A118" s="50">
        <v>115</v>
      </c>
      <c r="B118" s="82" t="s">
        <v>68</v>
      </c>
      <c r="C118" s="83" t="s">
        <v>207</v>
      </c>
      <c r="D118" s="84" t="s">
        <v>275</v>
      </c>
      <c r="E118" s="94">
        <v>43810</v>
      </c>
      <c r="F118" s="94">
        <v>45229</v>
      </c>
      <c r="G118" s="83" t="s">
        <v>71</v>
      </c>
      <c r="H118" s="95" t="s">
        <v>93</v>
      </c>
      <c r="I118" s="96" t="s">
        <v>73</v>
      </c>
      <c r="J118" s="95">
        <v>49857.178</v>
      </c>
      <c r="K118" s="96">
        <v>360</v>
      </c>
      <c r="L118" s="96">
        <v>1</v>
      </c>
      <c r="M118" s="96" t="s">
        <v>276</v>
      </c>
      <c r="N118" s="96">
        <v>360</v>
      </c>
      <c r="O118" s="101">
        <v>8455.55</v>
      </c>
      <c r="P118" s="101">
        <v>8455.55</v>
      </c>
      <c r="Q118" s="88"/>
      <c r="R118" s="88"/>
      <c r="S118" s="88"/>
    </row>
    <row r="119" ht="18" customHeight="true" spans="1:19">
      <c r="A119" s="50">
        <v>116</v>
      </c>
      <c r="B119" s="82" t="s">
        <v>68</v>
      </c>
      <c r="C119" s="83" t="s">
        <v>207</v>
      </c>
      <c r="D119" s="84" t="s">
        <v>277</v>
      </c>
      <c r="E119" s="94">
        <v>43047</v>
      </c>
      <c r="F119" s="94">
        <v>45229</v>
      </c>
      <c r="G119" s="83" t="s">
        <v>71</v>
      </c>
      <c r="H119" s="95" t="s">
        <v>72</v>
      </c>
      <c r="I119" s="96" t="s">
        <v>73</v>
      </c>
      <c r="J119" s="95">
        <v>18487.2</v>
      </c>
      <c r="K119" s="96">
        <v>271</v>
      </c>
      <c r="L119" s="96">
        <v>0.75</v>
      </c>
      <c r="M119" s="96" t="s">
        <v>278</v>
      </c>
      <c r="N119" s="96">
        <v>271</v>
      </c>
      <c r="O119" s="101">
        <v>6365.15</v>
      </c>
      <c r="P119" s="101">
        <v>6365.15</v>
      </c>
      <c r="Q119" s="88"/>
      <c r="R119" s="88"/>
      <c r="S119" s="88"/>
    </row>
    <row r="120" ht="30" customHeight="true" spans="1:19">
      <c r="A120" s="85" t="s">
        <v>29</v>
      </c>
      <c r="B120" s="86"/>
      <c r="C120" s="87"/>
      <c r="D120" s="88"/>
      <c r="E120" s="88"/>
      <c r="F120" s="88"/>
      <c r="G120" s="88"/>
      <c r="H120" s="88"/>
      <c r="I120" s="88"/>
      <c r="J120" s="88">
        <f>SUM(J4:J119)</f>
        <v>5334742.358</v>
      </c>
      <c r="K120" s="88">
        <f>SUM(K4:K119)</f>
        <v>29011</v>
      </c>
      <c r="L120" s="88">
        <f>SUM(L4:L119)</f>
        <v>80.5755555555555</v>
      </c>
      <c r="M120" s="88"/>
      <c r="N120" s="88">
        <f>SUM(N4:N119)</f>
        <v>28816</v>
      </c>
      <c r="O120" s="88"/>
      <c r="P120" s="102">
        <f>SUM(P4:P119)</f>
        <v>676819.853</v>
      </c>
      <c r="Q120" s="88"/>
      <c r="R120" s="88">
        <f>SUM(R4:R82)</f>
        <v>195</v>
      </c>
      <c r="S120" s="88">
        <f>SUM(S4:S82)</f>
        <v>4580.09</v>
      </c>
    </row>
    <row r="121" ht="18" customHeight="true" spans="1:19">
      <c r="A121" s="89"/>
      <c r="B121" s="89"/>
      <c r="C121" s="90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103">
        <f>P120+S120</f>
        <v>681399.943</v>
      </c>
      <c r="Q121" s="91"/>
      <c r="R121" s="91"/>
      <c r="S121" s="91"/>
    </row>
  </sheetData>
  <mergeCells count="6">
    <mergeCell ref="A1:S1"/>
    <mergeCell ref="D2:L2"/>
    <mergeCell ref="M2:S2"/>
    <mergeCell ref="A2:A3"/>
    <mergeCell ref="B2:B3"/>
    <mergeCell ref="C2:C3"/>
  </mergeCells>
  <dataValidations count="1">
    <dataValidation type="date" operator="between" allowBlank="1" showInputMessage="1" showErrorMessage="1" error="日期格式错误，请按照格式“YYYY-MM-DD”" promptTitle="日期格式" prompt="YYYY-MM-DD" sqref="E4:E57">
      <formula1>1</formula1>
      <formula2>73050</formula2>
    </dataValidation>
  </dataValidations>
  <pageMargins left="0.75" right="0.75" top="0.66875" bottom="0.66875" header="0.511805555555556" footer="0.432638888888889"/>
  <pageSetup paperSize="9" scale="7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G16" sqref="G16"/>
    </sheetView>
  </sheetViews>
  <sheetFormatPr defaultColWidth="9" defaultRowHeight="14.25"/>
  <cols>
    <col min="1" max="2" width="4.99166666666667" customWidth="true"/>
    <col min="3" max="3" width="8.75" customWidth="true"/>
    <col min="4" max="4" width="16.25" customWidth="true"/>
    <col min="5" max="5" width="16.875" customWidth="true"/>
    <col min="6" max="6" width="11.5" customWidth="true"/>
    <col min="7" max="9" width="10.5" customWidth="true"/>
    <col min="10" max="10" width="11.1166666666667" customWidth="true"/>
    <col min="11" max="11" width="8.21666666666667" customWidth="true"/>
    <col min="12" max="12" width="9.125" customWidth="true"/>
  </cols>
  <sheetData>
    <row r="1" ht="28" customHeight="true" spans="1:12">
      <c r="A1" s="1" t="s">
        <v>279</v>
      </c>
      <c r="B1" s="1"/>
      <c r="C1" s="1"/>
      <c r="D1" s="2"/>
      <c r="E1" s="22"/>
      <c r="F1" s="22"/>
      <c r="G1" s="23"/>
      <c r="H1" s="23"/>
      <c r="I1" s="22"/>
      <c r="J1" s="22"/>
      <c r="K1" s="22"/>
      <c r="L1" s="22"/>
    </row>
    <row r="2" ht="35" customHeight="true" spans="1:12">
      <c r="A2" s="3" t="s">
        <v>280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39" customHeight="true" spans="1:12">
      <c r="A3" s="6" t="s">
        <v>281</v>
      </c>
      <c r="B3" s="6"/>
      <c r="C3" s="6"/>
      <c r="D3" s="7"/>
      <c r="E3" s="24"/>
      <c r="F3" s="24"/>
      <c r="G3" s="24"/>
      <c r="H3" s="24"/>
      <c r="I3" s="6" t="s">
        <v>282</v>
      </c>
      <c r="J3" s="6"/>
      <c r="K3" s="6"/>
      <c r="L3" s="6"/>
    </row>
    <row r="4" ht="28" customHeight="true" spans="1:12">
      <c r="A4" s="6" t="s">
        <v>4</v>
      </c>
      <c r="B4" s="6"/>
      <c r="C4" s="6"/>
      <c r="D4" s="7"/>
      <c r="E4" s="7"/>
      <c r="F4" s="25"/>
      <c r="G4" s="26"/>
      <c r="H4" s="26"/>
      <c r="I4" s="36" t="s">
        <v>5</v>
      </c>
      <c r="J4" s="36"/>
      <c r="K4" s="36"/>
      <c r="L4" s="36"/>
    </row>
    <row r="5" ht="24" customHeight="true" spans="1:12">
      <c r="A5" s="8" t="s">
        <v>8</v>
      </c>
      <c r="B5" s="9" t="s">
        <v>9</v>
      </c>
      <c r="C5" s="9" t="s">
        <v>55</v>
      </c>
      <c r="D5" s="8" t="s">
        <v>11</v>
      </c>
      <c r="E5" s="8"/>
      <c r="F5" s="10"/>
      <c r="G5" s="27"/>
      <c r="H5" s="27"/>
      <c r="I5" s="10"/>
      <c r="J5" s="10"/>
      <c r="K5" s="10"/>
      <c r="L5" s="8" t="s">
        <v>283</v>
      </c>
    </row>
    <row r="6" ht="29.25" spans="1:12">
      <c r="A6" s="10"/>
      <c r="B6" s="11"/>
      <c r="C6" s="11"/>
      <c r="D6" s="8" t="s">
        <v>13</v>
      </c>
      <c r="E6" s="8" t="s">
        <v>284</v>
      </c>
      <c r="F6" s="8" t="s">
        <v>15</v>
      </c>
      <c r="G6" s="28" t="s">
        <v>16</v>
      </c>
      <c r="H6" s="28" t="s">
        <v>285</v>
      </c>
      <c r="I6" s="8" t="s">
        <v>286</v>
      </c>
      <c r="J6" s="8" t="s">
        <v>287</v>
      </c>
      <c r="K6" s="8" t="s">
        <v>288</v>
      </c>
      <c r="L6" s="10"/>
    </row>
    <row r="7" spans="1:12">
      <c r="A7" s="12">
        <v>1</v>
      </c>
      <c r="B7" s="13"/>
      <c r="C7" s="13"/>
      <c r="D7" s="14"/>
      <c r="E7" s="29"/>
      <c r="F7" s="30"/>
      <c r="G7" s="31"/>
      <c r="H7" s="31"/>
      <c r="I7" s="37"/>
      <c r="J7" s="38"/>
      <c r="K7" s="39"/>
      <c r="L7" s="40"/>
    </row>
    <row r="8" spans="1:12">
      <c r="A8" s="12">
        <v>2</v>
      </c>
      <c r="B8" s="15"/>
      <c r="C8" s="15"/>
      <c r="D8" s="16"/>
      <c r="E8" s="32"/>
      <c r="F8" s="33"/>
      <c r="G8" s="34"/>
      <c r="H8" s="34"/>
      <c r="I8" s="16"/>
      <c r="J8" s="16"/>
      <c r="K8" s="16"/>
      <c r="L8" s="41"/>
    </row>
    <row r="9" spans="1:12">
      <c r="A9" s="12">
        <v>3</v>
      </c>
      <c r="B9" s="12"/>
      <c r="C9" s="12"/>
      <c r="D9" s="17"/>
      <c r="E9" s="17"/>
      <c r="F9" s="17"/>
      <c r="G9" s="35"/>
      <c r="H9" s="35"/>
      <c r="I9" s="17"/>
      <c r="J9" s="17"/>
      <c r="K9" s="17"/>
      <c r="L9" s="17"/>
    </row>
    <row r="10" spans="1:12">
      <c r="A10" s="12" t="s">
        <v>289</v>
      </c>
      <c r="B10" s="12"/>
      <c r="C10" s="12"/>
      <c r="D10" s="17"/>
      <c r="E10" s="17"/>
      <c r="F10" s="17"/>
      <c r="G10" s="35"/>
      <c r="H10" s="35"/>
      <c r="I10" s="17"/>
      <c r="J10" s="17"/>
      <c r="K10" s="17"/>
      <c r="L10" s="17"/>
    </row>
    <row r="11" spans="1:12">
      <c r="A11" s="18" t="s">
        <v>29</v>
      </c>
      <c r="B11" s="18"/>
      <c r="C11" s="18"/>
      <c r="D11" s="17"/>
      <c r="E11" s="17"/>
      <c r="F11" s="17"/>
      <c r="G11" s="35"/>
      <c r="H11" s="35"/>
      <c r="I11" s="17"/>
      <c r="J11" s="17"/>
      <c r="K11" s="17"/>
      <c r="L11" s="17"/>
    </row>
    <row r="12" ht="69" customHeight="true" spans="1:12">
      <c r="A12" s="19" t="s">
        <v>290</v>
      </c>
      <c r="B12" s="19"/>
      <c r="C12" s="19"/>
      <c r="D12" s="20"/>
      <c r="E12" s="20"/>
      <c r="F12" s="20"/>
      <c r="G12" s="20"/>
      <c r="H12" s="20"/>
      <c r="I12" s="20"/>
      <c r="J12" s="20"/>
      <c r="K12" s="20"/>
      <c r="L12" s="20"/>
    </row>
    <row r="13" ht="136" customHeight="true" spans="1:12">
      <c r="A13" s="21" t="s">
        <v>291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</sheetData>
  <mergeCells count="14">
    <mergeCell ref="A1:D1"/>
    <mergeCell ref="A2:L2"/>
    <mergeCell ref="A3:D3"/>
    <mergeCell ref="I3:L3"/>
    <mergeCell ref="A4:D4"/>
    <mergeCell ref="F4:G4"/>
    <mergeCell ref="I4:L4"/>
    <mergeCell ref="D5:K5"/>
    <mergeCell ref="A12:L12"/>
    <mergeCell ref="A13:L13"/>
    <mergeCell ref="A5:A6"/>
    <mergeCell ref="B5:B6"/>
    <mergeCell ref="C5:C6"/>
    <mergeCell ref="L5:L6"/>
  </mergeCells>
  <dataValidations count="2">
    <dataValidation type="list" allowBlank="1" showInputMessage="1" showErrorMessage="1" sqref="F7:F8">
      <formula1>"新购置,过户转入,过户转出,注销/报废,无变更"</formula1>
    </dataValidation>
    <dataValidation type="date" operator="between" allowBlank="1" showInputMessage="1" showErrorMessage="1" error="日期格式错误，请按照格式“YYYY-MM-DD”" promptTitle="日期格式" prompt="YYYY-MM-DD" sqref="G7:H7">
      <formula1>1</formula1>
      <formula2>73050</formula2>
    </dataValidation>
  </dataValidations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农客明细表</vt:lpstr>
      <vt:lpstr>农客汇总表</vt:lpstr>
      <vt:lpstr>巡游出租车明细表</vt:lpstr>
      <vt:lpstr>公交车明细表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cswcj</dc:creator>
  <cp:lastModifiedBy>cyb</cp:lastModifiedBy>
  <dcterms:created xsi:type="dcterms:W3CDTF">2016-03-16T00:32:00Z</dcterms:created>
  <cp:lastPrinted>2016-03-16T01:06:00Z</cp:lastPrinted>
  <dcterms:modified xsi:type="dcterms:W3CDTF">2025-12-15T15:54:39Z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2052-11.8.2.1111</vt:lpwstr>
  </property>
  <property fmtid="{D5CDD505-2E9C-101B-9397-08002B2CF9AE}" pid="4" name="ICV">
    <vt:lpwstr>BE6F3942475F47CDAD308B24B8033E73_13</vt:lpwstr>
  </property>
</Properties>
</file>