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<sst xmlns="http://schemas.openxmlformats.org/spreadsheetml/2006/main" count="86" uniqueCount="63">
  <si>
    <r>
      <t>2021</t>
    </r>
    <r>
      <rPr>
        <sz val="18"/>
        <color indexed="8"/>
        <rFont val="黑体"/>
        <family val="3"/>
        <charset val="134"/>
      </rPr>
      <t>年市本级财政支出预算（草案）表</t>
    </r>
  </si>
  <si>
    <t>单位：万元</t>
  </si>
  <si>
    <t>项    目</t>
  </si>
  <si>
    <t>2021年
预算数</t>
  </si>
  <si>
    <t>上  年
预算数</t>
  </si>
  <si>
    <t>比上年
增减额</t>
  </si>
  <si>
    <t>比上年
增减％</t>
  </si>
  <si>
    <t>备  注</t>
  </si>
  <si>
    <t>一、一般公共服务支出</t>
  </si>
  <si>
    <r>
      <rPr>
        <sz val="11"/>
        <color indexed="8"/>
        <rFont val="宋体"/>
        <charset val="134"/>
      </rPr>
      <t>非税2000万元调整至205科目</t>
    </r>
  </si>
  <si>
    <t>一般公共服务支出</t>
  </si>
  <si>
    <t>二、国防支出</t>
  </si>
  <si>
    <t>国防支出</t>
  </si>
  <si>
    <t>三、公共安全支出</t>
  </si>
  <si>
    <r>
      <rPr>
        <sz val="11"/>
        <color indexed="8"/>
        <rFont val="宋体"/>
        <charset val="134"/>
      </rPr>
      <t>非税1925万元调整至213科目</t>
    </r>
  </si>
  <si>
    <t>公共安全支出</t>
  </si>
  <si>
    <t>四、教育支出</t>
  </si>
  <si>
    <r>
      <rPr>
        <sz val="11"/>
        <color indexed="8"/>
        <rFont val="宋体"/>
        <charset val="134"/>
      </rPr>
      <t>剔除取消公务员医疗和医保铺底因素影响，同口径增长6.14%。</t>
    </r>
  </si>
  <si>
    <t>教育支出</t>
  </si>
  <si>
    <t>五、科学技术支出</t>
  </si>
  <si>
    <t>科学技术支出</t>
  </si>
  <si>
    <t>六、文化旅游体育与传媒支出</t>
  </si>
  <si>
    <t>文化旅游体育与传媒支出</t>
  </si>
  <si>
    <t>七、社会保障和就业支出</t>
  </si>
  <si>
    <r>
      <rPr>
        <sz val="11"/>
        <color indexed="8"/>
        <rFont val="宋体"/>
        <charset val="134"/>
      </rPr>
      <t>非税1200万元调整至211科目</t>
    </r>
  </si>
  <si>
    <t>社会保障和就业支出</t>
  </si>
  <si>
    <t>八、卫生健康支出</t>
  </si>
  <si>
    <r>
      <rPr>
        <sz val="11"/>
        <color indexed="8"/>
        <rFont val="宋体"/>
        <charset val="134"/>
      </rPr>
      <t>剔除取消公务员医疗和医保铺底因素影响，同口径增长5.95%。</t>
    </r>
  </si>
  <si>
    <t>卫生健康支出</t>
  </si>
  <si>
    <t>九、节能环保支出</t>
  </si>
  <si>
    <r>
      <rPr>
        <sz val="11"/>
        <color indexed="8"/>
        <rFont val="宋体"/>
        <charset val="134"/>
      </rPr>
      <t>环保专项压减1400万元。</t>
    </r>
  </si>
  <si>
    <t>节能环保支出</t>
  </si>
  <si>
    <t>十、城乡社区支出</t>
  </si>
  <si>
    <r>
      <rPr>
        <sz val="11"/>
        <color indexed="8"/>
        <rFont val="宋体"/>
        <charset val="134"/>
      </rPr>
      <t>自规局非税压减。</t>
    </r>
  </si>
  <si>
    <t>城乡社区支出</t>
  </si>
  <si>
    <t>十一、农林水支出</t>
  </si>
  <si>
    <r>
      <rPr>
        <sz val="11"/>
        <color indexed="8"/>
        <rFont val="宋体"/>
        <charset val="134"/>
      </rPr>
      <t>油茶减少3000万元。</t>
    </r>
  </si>
  <si>
    <t>农林水支出</t>
  </si>
  <si>
    <t>十二、交通运输支出</t>
  </si>
  <si>
    <t>交通运输支出</t>
  </si>
  <si>
    <t>十三、资源勘探工业信息等支出</t>
  </si>
  <si>
    <r>
      <rPr>
        <sz val="11"/>
        <color indexed="8"/>
        <rFont val="宋体"/>
        <charset val="134"/>
      </rPr>
      <t>PPP项目减少3亿元。</t>
    </r>
  </si>
  <si>
    <t>资源勘探工业信息等支出</t>
  </si>
  <si>
    <t>十四、商业服务业等支出</t>
  </si>
  <si>
    <t>商业服务业等支出</t>
  </si>
  <si>
    <t>十五、金融支出</t>
  </si>
  <si>
    <t>金融支出</t>
  </si>
  <si>
    <t>十六、自然资源海洋气象等支出</t>
  </si>
  <si>
    <t>自然资源海洋气象等支出</t>
  </si>
  <si>
    <t>十七、住房保障支出</t>
  </si>
  <si>
    <r>
      <rPr>
        <sz val="11"/>
        <color indexed="8"/>
        <rFont val="宋体"/>
        <charset val="134"/>
      </rPr>
      <t>科目问题</t>
    </r>
  </si>
  <si>
    <t>住房保障支出</t>
  </si>
  <si>
    <t>十八、粮油物资储备支出</t>
  </si>
  <si>
    <t>粮油物资储备支出</t>
  </si>
  <si>
    <t>十九、灾害防治及应急管理支出</t>
  </si>
  <si>
    <t>灾害防治及应急管理支出</t>
  </si>
  <si>
    <t>二十、预备费</t>
  </si>
  <si>
    <t>预备费</t>
  </si>
  <si>
    <t>二十一、债务付息支出</t>
  </si>
  <si>
    <t>其他支出</t>
  </si>
  <si>
    <t>债务付息支出</t>
  </si>
  <si>
    <t>二十一、其他支出</t>
  </si>
  <si>
    <t>支出合计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</si>
</sst>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[Red]\(#,##0\)"/>
    <numFmt numFmtId="178" formatCode="#,##0.00_ "/>
    <numFmt numFmtId="179" formatCode="#,##0.00_ ;[Red]\-#,##0.00\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9"/>
      <color indexed="12"/>
      <name val="宋体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indexed="8"/>
      <name val="黑体"/>
      <family val="3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/>
    <xf numFmtId="0" fontId="15" fillId="19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2" fillId="0" borderId="0" xfId="11" applyNumberFormat="1" applyFont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18" applyNumberFormat="1" applyFont="1" applyFill="1" applyBorder="1" applyAlignment="1">
      <alignment horizontal="center" vertical="center" wrapText="1"/>
    </xf>
    <xf numFmtId="176" fontId="5" fillId="0" borderId="1" xfId="18" applyNumberFormat="1" applyFont="1" applyFill="1" applyBorder="1" applyAlignment="1">
      <alignment horizontal="center" vertical="center" wrapText="1"/>
    </xf>
    <xf numFmtId="10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1" fontId="5" fillId="0" borderId="1" xfId="13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13" applyFont="1" applyFill="1" applyBorder="1" applyAlignment="1">
      <alignment horizontal="left" vertical="center"/>
    </xf>
    <xf numFmtId="3" fontId="5" fillId="0" borderId="1" xfId="18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10" fontId="1" fillId="0" borderId="0" xfId="11" applyNumberFormat="1" applyFont="1" applyFill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06年南岳财政总决算转换报表(已审)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6年人大收支预算总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9" workbookViewId="0">
      <selection activeCell="A1" sqref="$A1:$XFD1048576"/>
    </sheetView>
  </sheetViews>
  <sheetFormatPr defaultColWidth="8.7" defaultRowHeight="13.5"/>
  <cols>
    <col min="1" max="1" width="27.4" style="1" customWidth="1"/>
    <col min="2" max="2" width="10.1" style="2" customWidth="1"/>
    <col min="3" max="3" width="10.3" style="2" customWidth="1"/>
    <col min="4" max="4" width="9.7" style="3" customWidth="1"/>
    <col min="5" max="5" width="9.5" style="4" customWidth="1"/>
    <col min="6" max="6" width="21.7" style="1" customWidth="1"/>
    <col min="7" max="7" width="25.5" style="1" hidden="1" customWidth="1"/>
    <col min="8" max="8" width="21.2" style="1" hidden="1" customWidth="1"/>
    <col min="9" max="9" width="28.1" style="1" hidden="1" customWidth="1"/>
    <col min="10" max="10" width="12.3" style="1" hidden="1" customWidth="1"/>
    <col min="11" max="11" width="8.7" style="1" hidden="1" customWidth="1"/>
    <col min="12" max="12" width="55.3" style="1" hidden="1" customWidth="1"/>
    <col min="13" max="13" width="28.1" style="1" hidden="1" customWidth="1"/>
    <col min="14" max="16384" width="8.7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1.9" customHeight="1" spans="1:6">
      <c r="A2" s="6"/>
      <c r="B2" s="7"/>
      <c r="C2" s="7"/>
      <c r="D2" s="8"/>
      <c r="E2" s="6"/>
      <c r="F2" s="9" t="s">
        <v>1</v>
      </c>
    </row>
    <row r="3" s="1" customFormat="1" ht="39.45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s="1" customFormat="1" ht="28.95" customHeight="1" spans="1:13">
      <c r="A4" s="16" t="s">
        <v>8</v>
      </c>
      <c r="B4" s="17">
        <v>93356</v>
      </c>
      <c r="C4" s="17">
        <v>98981</v>
      </c>
      <c r="D4" s="18">
        <f t="shared" ref="D4:D26" si="0">B4-C4</f>
        <v>-5625</v>
      </c>
      <c r="E4" s="19">
        <f t="shared" ref="E4:E25" si="1">D4/C4*100</f>
        <v>-5.68290884109071</v>
      </c>
      <c r="F4" s="20"/>
      <c r="G4" s="20" t="s">
        <v>9</v>
      </c>
      <c r="H4" s="21" t="s">
        <v>10</v>
      </c>
      <c r="I4" s="26">
        <v>99235.93</v>
      </c>
      <c r="J4" s="1"/>
      <c r="K4" s="1"/>
      <c r="L4" s="27" t="s">
        <v>10</v>
      </c>
      <c r="M4" s="28">
        <v>93356</v>
      </c>
    </row>
    <row r="5" s="1" customFormat="1" ht="28.95" customHeight="1" spans="1:13">
      <c r="A5" s="16" t="s">
        <v>11</v>
      </c>
      <c r="B5" s="17">
        <v>7969</v>
      </c>
      <c r="C5" s="17">
        <v>8102</v>
      </c>
      <c r="D5" s="18">
        <f t="shared" si="0"/>
        <v>-133</v>
      </c>
      <c r="E5" s="19">
        <f t="shared" si="1"/>
        <v>-1.64156998272032</v>
      </c>
      <c r="F5" s="20"/>
      <c r="G5" s="1"/>
      <c r="H5" s="21" t="s">
        <v>12</v>
      </c>
      <c r="I5" s="26">
        <v>7969.39</v>
      </c>
      <c r="J5" s="1"/>
      <c r="K5" s="1"/>
      <c r="L5" s="27" t="s">
        <v>12</v>
      </c>
      <c r="M5" s="28">
        <v>7969</v>
      </c>
    </row>
    <row r="6" s="1" customFormat="1" ht="28.95" customHeight="1" spans="1:13">
      <c r="A6" s="16" t="s">
        <v>13</v>
      </c>
      <c r="B6" s="17">
        <v>92290</v>
      </c>
      <c r="C6" s="17">
        <v>91591</v>
      </c>
      <c r="D6" s="18">
        <f t="shared" si="0"/>
        <v>699</v>
      </c>
      <c r="E6" s="19">
        <f t="shared" si="1"/>
        <v>0.763175421165835</v>
      </c>
      <c r="F6" s="20"/>
      <c r="G6" s="20" t="s">
        <v>14</v>
      </c>
      <c r="H6" s="21" t="s">
        <v>15</v>
      </c>
      <c r="I6" s="26">
        <v>94416.03</v>
      </c>
      <c r="J6" s="1"/>
      <c r="K6" s="1"/>
      <c r="L6" s="27" t="s">
        <v>15</v>
      </c>
      <c r="M6" s="28">
        <v>92290</v>
      </c>
    </row>
    <row r="7" s="1" customFormat="1" ht="45.75" customHeight="1" spans="1:13">
      <c r="A7" s="16" t="s">
        <v>16</v>
      </c>
      <c r="B7" s="17">
        <v>133845</v>
      </c>
      <c r="C7" s="17">
        <v>133055</v>
      </c>
      <c r="D7" s="18">
        <f t="shared" si="0"/>
        <v>790</v>
      </c>
      <c r="E7" s="19">
        <f t="shared" si="1"/>
        <v>0.593739431062343</v>
      </c>
      <c r="F7" s="22" t="s">
        <v>17</v>
      </c>
      <c r="G7" s="1">
        <f>C7-4704-2243</f>
        <v>126108</v>
      </c>
      <c r="H7" s="21" t="s">
        <v>18</v>
      </c>
      <c r="I7" s="26">
        <v>131840.31</v>
      </c>
      <c r="J7" s="29">
        <f>(B7-G7)/G7</f>
        <v>0.0613521743267675</v>
      </c>
      <c r="L7" s="27" t="s">
        <v>18</v>
      </c>
      <c r="M7" s="28">
        <v>133845</v>
      </c>
    </row>
    <row r="8" s="1" customFormat="1" ht="28.95" customHeight="1" spans="1:13">
      <c r="A8" s="16" t="s">
        <v>19</v>
      </c>
      <c r="B8" s="17">
        <v>48510</v>
      </c>
      <c r="C8" s="17">
        <v>22543</v>
      </c>
      <c r="D8" s="18">
        <f t="shared" si="0"/>
        <v>25967</v>
      </c>
      <c r="E8" s="19">
        <f t="shared" si="1"/>
        <v>115.188750388147</v>
      </c>
      <c r="F8" s="20"/>
      <c r="G8" s="1"/>
      <c r="H8" s="21" t="s">
        <v>20</v>
      </c>
      <c r="I8" s="26">
        <v>27464.59</v>
      </c>
      <c r="J8" s="1"/>
      <c r="K8" s="1"/>
      <c r="L8" s="27" t="s">
        <v>20</v>
      </c>
      <c r="M8" s="28">
        <v>48510</v>
      </c>
    </row>
    <row r="9" s="1" customFormat="1" ht="28.95" customHeight="1" spans="1:13">
      <c r="A9" s="16" t="s">
        <v>21</v>
      </c>
      <c r="B9" s="17">
        <v>48797</v>
      </c>
      <c r="C9" s="17">
        <v>48199</v>
      </c>
      <c r="D9" s="18">
        <f t="shared" si="0"/>
        <v>598</v>
      </c>
      <c r="E9" s="19">
        <f t="shared" si="1"/>
        <v>1.24068964086392</v>
      </c>
      <c r="F9" s="20"/>
      <c r="G9" s="1"/>
      <c r="H9" s="21" t="s">
        <v>22</v>
      </c>
      <c r="I9" s="26">
        <v>48797.91</v>
      </c>
      <c r="J9" s="1"/>
      <c r="K9" s="1"/>
      <c r="L9" s="27" t="s">
        <v>22</v>
      </c>
      <c r="M9" s="28">
        <v>48797</v>
      </c>
    </row>
    <row r="10" s="1" customFormat="1" ht="28.95" customHeight="1" spans="1:13">
      <c r="A10" s="16" t="s">
        <v>23</v>
      </c>
      <c r="B10" s="17">
        <v>113102</v>
      </c>
      <c r="C10" s="17">
        <v>104190</v>
      </c>
      <c r="D10" s="18">
        <f t="shared" si="0"/>
        <v>8912</v>
      </c>
      <c r="E10" s="19">
        <f t="shared" si="1"/>
        <v>8.55360399270563</v>
      </c>
      <c r="F10" s="20"/>
      <c r="G10" s="20" t="s">
        <v>24</v>
      </c>
      <c r="H10" s="21" t="s">
        <v>25</v>
      </c>
      <c r="I10" s="26">
        <v>111247.57</v>
      </c>
      <c r="J10" s="1"/>
      <c r="K10" s="1"/>
      <c r="L10" s="27" t="s">
        <v>25</v>
      </c>
      <c r="M10" s="28">
        <v>113102</v>
      </c>
    </row>
    <row r="11" s="1" customFormat="1" ht="46.2" customHeight="1" spans="1:13">
      <c r="A11" s="16" t="s">
        <v>26</v>
      </c>
      <c r="B11" s="17">
        <v>53874</v>
      </c>
      <c r="C11" s="17">
        <v>62031</v>
      </c>
      <c r="D11" s="18">
        <f t="shared" si="0"/>
        <v>-8157</v>
      </c>
      <c r="E11" s="19">
        <f t="shared" si="1"/>
        <v>-13.1498766745659</v>
      </c>
      <c r="F11" s="22" t="s">
        <v>27</v>
      </c>
      <c r="G11" s="1">
        <f>C11-11183</f>
        <v>50848</v>
      </c>
      <c r="H11" s="21" t="s">
        <v>28</v>
      </c>
      <c r="I11" s="26">
        <v>53893.01</v>
      </c>
      <c r="J11" s="29">
        <f>(B11-G11)/G11</f>
        <v>0.0595106985525488</v>
      </c>
      <c r="L11" s="27" t="s">
        <v>28</v>
      </c>
      <c r="M11" s="28">
        <v>53874</v>
      </c>
    </row>
    <row r="12" s="1" customFormat="1" ht="28.95" customHeight="1" spans="1:13">
      <c r="A12" s="16" t="s">
        <v>29</v>
      </c>
      <c r="B12" s="17">
        <v>14988</v>
      </c>
      <c r="C12" s="17">
        <v>14977</v>
      </c>
      <c r="D12" s="18">
        <f t="shared" si="0"/>
        <v>11</v>
      </c>
      <c r="E12" s="19">
        <f t="shared" si="1"/>
        <v>0.073445950457368</v>
      </c>
      <c r="F12" s="20"/>
      <c r="G12" s="1" t="s">
        <v>30</v>
      </c>
      <c r="H12" s="21" t="s">
        <v>31</v>
      </c>
      <c r="I12" s="26">
        <v>13788.78</v>
      </c>
      <c r="J12" s="1"/>
      <c r="K12" s="1"/>
      <c r="L12" s="27" t="s">
        <v>31</v>
      </c>
      <c r="M12" s="28">
        <v>14988</v>
      </c>
    </row>
    <row r="13" s="1" customFormat="1" ht="28.95" customHeight="1" spans="1:13">
      <c r="A13" s="23" t="s">
        <v>32</v>
      </c>
      <c r="B13" s="17">
        <v>84220</v>
      </c>
      <c r="C13" s="17">
        <v>86581</v>
      </c>
      <c r="D13" s="18">
        <f t="shared" si="0"/>
        <v>-2361</v>
      </c>
      <c r="E13" s="19">
        <f t="shared" si="1"/>
        <v>-2.72692623092826</v>
      </c>
      <c r="F13" s="20"/>
      <c r="G13" s="1" t="s">
        <v>33</v>
      </c>
      <c r="H13" s="21" t="s">
        <v>34</v>
      </c>
      <c r="I13" s="26">
        <v>84219.39</v>
      </c>
      <c r="J13" s="1"/>
      <c r="K13" s="1"/>
      <c r="L13" s="27" t="s">
        <v>34</v>
      </c>
      <c r="M13" s="28">
        <v>84220</v>
      </c>
    </row>
    <row r="14" s="1" customFormat="1" ht="28.95" customHeight="1" spans="1:13">
      <c r="A14" s="16" t="s">
        <v>35</v>
      </c>
      <c r="B14" s="17">
        <v>54714</v>
      </c>
      <c r="C14" s="17">
        <v>54620</v>
      </c>
      <c r="D14" s="18">
        <f t="shared" si="0"/>
        <v>94</v>
      </c>
      <c r="E14" s="19">
        <f t="shared" si="1"/>
        <v>0.172098132552179</v>
      </c>
      <c r="F14" s="20"/>
      <c r="G14" s="1" t="s">
        <v>36</v>
      </c>
      <c r="H14" s="21" t="s">
        <v>37</v>
      </c>
      <c r="I14" s="26">
        <v>52788.43</v>
      </c>
      <c r="J14" s="1"/>
      <c r="K14" s="1"/>
      <c r="L14" s="27" t="s">
        <v>37</v>
      </c>
      <c r="M14" s="28">
        <v>54714</v>
      </c>
    </row>
    <row r="15" s="1" customFormat="1" ht="28.95" customHeight="1" spans="1:13">
      <c r="A15" s="16" t="s">
        <v>38</v>
      </c>
      <c r="B15" s="17">
        <v>13420</v>
      </c>
      <c r="C15" s="17">
        <v>11223</v>
      </c>
      <c r="D15" s="18">
        <f t="shared" si="0"/>
        <v>2197</v>
      </c>
      <c r="E15" s="19">
        <f t="shared" si="1"/>
        <v>19.5758709792391</v>
      </c>
      <c r="F15" s="20"/>
      <c r="G15" s="1"/>
      <c r="H15" s="21" t="s">
        <v>39</v>
      </c>
      <c r="I15" s="26">
        <v>13419.63</v>
      </c>
      <c r="J15" s="1"/>
      <c r="K15" s="1"/>
      <c r="L15" s="27" t="s">
        <v>39</v>
      </c>
      <c r="M15" s="28">
        <v>13420</v>
      </c>
    </row>
    <row r="16" s="1" customFormat="1" ht="28.95" customHeight="1" spans="1:13">
      <c r="A16" s="16" t="s">
        <v>40</v>
      </c>
      <c r="B16" s="17">
        <v>39598</v>
      </c>
      <c r="C16" s="17">
        <v>68408</v>
      </c>
      <c r="D16" s="18">
        <f t="shared" si="0"/>
        <v>-28810</v>
      </c>
      <c r="E16" s="19">
        <f t="shared" si="1"/>
        <v>-42.1149573149339</v>
      </c>
      <c r="F16" s="20"/>
      <c r="G16" s="1" t="s">
        <v>41</v>
      </c>
      <c r="H16" s="21" t="s">
        <v>42</v>
      </c>
      <c r="I16" s="26">
        <v>59598.29</v>
      </c>
      <c r="J16" s="1"/>
      <c r="K16" s="1"/>
      <c r="L16" s="27" t="s">
        <v>42</v>
      </c>
      <c r="M16" s="28">
        <v>39598</v>
      </c>
    </row>
    <row r="17" s="1" customFormat="1" ht="28.95" customHeight="1" spans="1:13">
      <c r="A17" s="16" t="s">
        <v>43</v>
      </c>
      <c r="B17" s="17">
        <v>1910</v>
      </c>
      <c r="C17" s="17">
        <v>1953</v>
      </c>
      <c r="D17" s="18">
        <f t="shared" si="0"/>
        <v>-43</v>
      </c>
      <c r="E17" s="19">
        <f t="shared" si="1"/>
        <v>-2.20174091141833</v>
      </c>
      <c r="F17" s="20"/>
      <c r="G17" s="1"/>
      <c r="H17" s="21" t="s">
        <v>44</v>
      </c>
      <c r="I17" s="26">
        <v>1910.2</v>
      </c>
      <c r="J17" s="1"/>
      <c r="K17" s="1"/>
      <c r="L17" s="27" t="s">
        <v>44</v>
      </c>
      <c r="M17" s="28">
        <v>1910</v>
      </c>
    </row>
    <row r="18" s="1" customFormat="1" ht="28.95" customHeight="1" spans="1:13">
      <c r="A18" s="16" t="s">
        <v>45</v>
      </c>
      <c r="B18" s="17">
        <v>780</v>
      </c>
      <c r="C18" s="17">
        <v>780</v>
      </c>
      <c r="D18" s="18">
        <f t="shared" si="0"/>
        <v>0</v>
      </c>
      <c r="E18" s="19">
        <f t="shared" si="1"/>
        <v>0</v>
      </c>
      <c r="F18" s="20"/>
      <c r="G18" s="1"/>
      <c r="H18" s="21" t="s">
        <v>46</v>
      </c>
      <c r="I18" s="26">
        <v>780</v>
      </c>
      <c r="J18" s="1"/>
      <c r="K18" s="1"/>
      <c r="L18" s="27" t="s">
        <v>46</v>
      </c>
      <c r="M18" s="28">
        <v>780</v>
      </c>
    </row>
    <row r="19" s="1" customFormat="1" ht="28.95" customHeight="1" spans="1:13">
      <c r="A19" s="16" t="s">
        <v>47</v>
      </c>
      <c r="B19" s="17">
        <v>14895</v>
      </c>
      <c r="C19" s="17">
        <v>17454</v>
      </c>
      <c r="D19" s="18">
        <f t="shared" si="0"/>
        <v>-2559</v>
      </c>
      <c r="E19" s="19">
        <f t="shared" si="1"/>
        <v>-14.6613956686146</v>
      </c>
      <c r="F19" s="20"/>
      <c r="G19" s="1" t="s">
        <v>33</v>
      </c>
      <c r="H19" s="21" t="s">
        <v>48</v>
      </c>
      <c r="I19" s="26">
        <v>14664.65</v>
      </c>
      <c r="J19" s="1"/>
      <c r="K19" s="1"/>
      <c r="L19" s="27" t="s">
        <v>48</v>
      </c>
      <c r="M19" s="28">
        <v>14895</v>
      </c>
    </row>
    <row r="20" s="1" customFormat="1" ht="28.95" customHeight="1" spans="1:13">
      <c r="A20" s="16" t="s">
        <v>49</v>
      </c>
      <c r="B20" s="17">
        <v>12829</v>
      </c>
      <c r="C20" s="17">
        <v>11017</v>
      </c>
      <c r="D20" s="18">
        <f t="shared" si="0"/>
        <v>1812</v>
      </c>
      <c r="E20" s="19">
        <f t="shared" si="1"/>
        <v>16.4473087047291</v>
      </c>
      <c r="F20" s="20"/>
      <c r="G20" s="1" t="s">
        <v>50</v>
      </c>
      <c r="H20" s="21" t="s">
        <v>51</v>
      </c>
      <c r="I20" s="26">
        <v>12863.44</v>
      </c>
      <c r="J20" s="1"/>
      <c r="K20" s="1"/>
      <c r="L20" s="27" t="s">
        <v>51</v>
      </c>
      <c r="M20" s="28">
        <v>12829</v>
      </c>
    </row>
    <row r="21" s="1" customFormat="1" ht="28.95" customHeight="1" spans="1:13">
      <c r="A21" s="16" t="s">
        <v>52</v>
      </c>
      <c r="B21" s="17">
        <v>544</v>
      </c>
      <c r="C21" s="17">
        <v>772</v>
      </c>
      <c r="D21" s="18">
        <f t="shared" si="0"/>
        <v>-228</v>
      </c>
      <c r="E21" s="19">
        <f t="shared" si="1"/>
        <v>-29.5336787564767</v>
      </c>
      <c r="F21" s="20"/>
      <c r="G21" s="1"/>
      <c r="H21" s="21" t="s">
        <v>53</v>
      </c>
      <c r="I21" s="26">
        <v>743.25</v>
      </c>
      <c r="J21" s="1"/>
      <c r="K21" s="1"/>
      <c r="L21" s="27" t="s">
        <v>53</v>
      </c>
      <c r="M21" s="28">
        <v>544</v>
      </c>
    </row>
    <row r="22" s="1" customFormat="1" ht="28.95" customHeight="1" spans="1:13">
      <c r="A22" s="16" t="s">
        <v>54</v>
      </c>
      <c r="B22" s="17">
        <v>5365</v>
      </c>
      <c r="C22" s="17">
        <v>4608</v>
      </c>
      <c r="D22" s="18">
        <f t="shared" si="0"/>
        <v>757</v>
      </c>
      <c r="E22" s="19">
        <f t="shared" si="1"/>
        <v>16.4279513888889</v>
      </c>
      <c r="F22" s="20"/>
      <c r="G22" s="1"/>
      <c r="H22" s="21" t="s">
        <v>55</v>
      </c>
      <c r="I22" s="26">
        <v>5364.99</v>
      </c>
      <c r="J22" s="1"/>
      <c r="K22" s="1"/>
      <c r="L22" s="27" t="s">
        <v>55</v>
      </c>
      <c r="M22" s="28">
        <v>5365</v>
      </c>
    </row>
    <row r="23" s="1" customFormat="1" ht="28.95" customHeight="1" spans="1:13">
      <c r="A23" s="16" t="s">
        <v>56</v>
      </c>
      <c r="B23" s="17">
        <v>25000</v>
      </c>
      <c r="C23" s="17">
        <v>13000</v>
      </c>
      <c r="D23" s="18">
        <f t="shared" si="0"/>
        <v>12000</v>
      </c>
      <c r="E23" s="19">
        <f t="shared" si="1"/>
        <v>92.3076923076923</v>
      </c>
      <c r="F23" s="20"/>
      <c r="G23" s="1"/>
      <c r="H23" s="21" t="s">
        <v>57</v>
      </c>
      <c r="I23" s="26">
        <v>25000</v>
      </c>
      <c r="J23" s="1"/>
      <c r="K23" s="1"/>
      <c r="L23" s="27" t="s">
        <v>57</v>
      </c>
      <c r="M23" s="28">
        <v>25000</v>
      </c>
    </row>
    <row r="24" s="1" customFormat="1" ht="28.95" customHeight="1" spans="1:13">
      <c r="A24" s="16" t="s">
        <v>58</v>
      </c>
      <c r="B24" s="17">
        <v>42500</v>
      </c>
      <c r="C24" s="17">
        <v>32200</v>
      </c>
      <c r="D24" s="18">
        <f t="shared" si="0"/>
        <v>10300</v>
      </c>
      <c r="E24" s="19">
        <f t="shared" si="1"/>
        <v>31.9875776397516</v>
      </c>
      <c r="F24" s="20"/>
      <c r="G24" s="1"/>
      <c r="H24" s="21" t="s">
        <v>59</v>
      </c>
      <c r="I24" s="26">
        <v>25694.32</v>
      </c>
      <c r="J24" s="1"/>
      <c r="K24" s="1"/>
      <c r="L24" s="27" t="s">
        <v>60</v>
      </c>
      <c r="M24" s="28">
        <v>42500</v>
      </c>
    </row>
    <row r="25" s="1" customFormat="1" ht="28.95" customHeight="1" spans="1:13">
      <c r="A25" s="16" t="s">
        <v>61</v>
      </c>
      <c r="B25" s="17">
        <v>25694</v>
      </c>
      <c r="C25" s="17">
        <v>22826</v>
      </c>
      <c r="D25" s="18">
        <f t="shared" si="0"/>
        <v>2868</v>
      </c>
      <c r="E25" s="19">
        <f t="shared" si="1"/>
        <v>12.5646192937878</v>
      </c>
      <c r="F25" s="20"/>
      <c r="G25" s="1"/>
      <c r="H25" s="21" t="s">
        <v>60</v>
      </c>
      <c r="I25" s="26">
        <v>42500</v>
      </c>
      <c r="J25" s="1"/>
      <c r="K25" s="1"/>
      <c r="L25" s="27" t="s">
        <v>59</v>
      </c>
      <c r="M25" s="28">
        <v>25694</v>
      </c>
    </row>
    <row r="26" s="1" customFormat="1" ht="28.95" customHeight="1" spans="1:6">
      <c r="A26" s="24" t="s">
        <v>62</v>
      </c>
      <c r="B26" s="17">
        <f>SUM(B4:B25)</f>
        <v>928200</v>
      </c>
      <c r="C26" s="25">
        <f>SUM(C4:C25)</f>
        <v>909111</v>
      </c>
      <c r="D26" s="18">
        <f t="shared" si="0"/>
        <v>19089</v>
      </c>
      <c r="E26" s="19">
        <v>2</v>
      </c>
      <c r="F26" s="2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2021-01-25T01:00:13Z</dcterms:created>
  <dcterms:modified xsi:type="dcterms:W3CDTF">2021-01-25T01:00:29Z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