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<sst xmlns="http://schemas.openxmlformats.org/spreadsheetml/2006/main" count="35" uniqueCount="35">
  <si>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r>
      <rPr>
        <sz val="18"/>
        <rFont val="Times New Roman"/>
        <charset val="134"/>
      </rPr>
      <t>2019</t>
    </r>
    <r>
      <rPr>
        <sz val="18"/>
        <rFont val="黑体"/>
        <charset val="134"/>
      </rPr>
      <t>年衡阳市财政收入表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</si>
  <si>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</si>
  <si>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</si>
  <si>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
预算数</t>
    </r>
  </si>
  <si>
    <t>上  年
完成数</t>
  </si>
  <si>
    <t>比上年
增减额</t>
  </si>
  <si>
    <t>比上年
增减％</t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</si>
  <si>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注</t>
    </r>
  </si>
  <si>
    <t>一、地方收入</t>
  </si>
  <si>
    <r>
      <rPr>
        <sz val="11"/>
        <rFont val="宋体"/>
        <charset val="134"/>
      </rPr>
      <t xml:space="preserve">  1</t>
    </r>
    <r>
      <rPr>
        <sz val="11"/>
        <rFont val="宋体"/>
        <charset val="134"/>
      </rPr>
      <t>、税收收入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</si>
  <si>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</si>
  <si>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</si>
  <si>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</si>
  <si>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</si>
  <si>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</si>
  <si>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</si>
  <si>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</si>
  <si>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</si>
  <si>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</si>
  <si>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</si>
  <si>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</si>
  <si>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</si>
  <si>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</si>
  <si>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</si>
  <si>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t xml:space="preserve">  环境保护税</t>
  </si>
  <si>
    <r>
      <rPr>
        <sz val="11"/>
        <rFont val="宋体"/>
        <charset val="134"/>
      </rPr>
      <t xml:space="preserve">  2</t>
    </r>
    <r>
      <rPr>
        <sz val="11"/>
        <rFont val="宋体"/>
        <charset val="134"/>
      </rPr>
      <t>、非税收入</t>
    </r>
  </si>
  <si>
    <t xml:space="preserve">  专项收入</t>
  </si>
  <si>
    <t xml:space="preserve">  行政事业性收费</t>
  </si>
  <si>
    <t xml:space="preserve">  罚没收入</t>
  </si>
  <si>
    <t xml:space="preserve">  国有资本经营收入</t>
  </si>
  <si>
    <t xml:space="preserve">  国有资源有偿使用收入</t>
  </si>
  <si>
    <t xml:space="preserve">  其他收入</t>
  </si>
  <si>
    <t>二、上划中央收入</t>
  </si>
  <si>
    <t>三、上划省收入</t>
  </si>
  <si>
    <t>一般公共预算收入合计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</si>
</sst>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right" vertical="center"/>
    </xf>
    <xf numFmtId="0" fontId="3" fillId="0" borderId="1" xfId="50" applyFont="1" applyBorder="1" applyAlignment="1" applyProtection="1">
      <alignment horizontal="center" vertical="center"/>
      <protection locked="0"/>
    </xf>
    <xf numFmtId="0" fontId="2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3" fontId="2" fillId="0" borderId="1" xfId="50" applyNumberFormat="1" applyFont="1" applyFill="1" applyBorder="1" applyAlignment="1">
      <alignment horizontal="right" vertical="center"/>
    </xf>
    <xf numFmtId="176" fontId="2" fillId="0" borderId="1" xfId="50" applyNumberFormat="1" applyFont="1" applyFill="1" applyBorder="1" applyAlignment="1">
      <alignment horizontal="right" vertical="center" wrapText="1"/>
    </xf>
    <xf numFmtId="0" fontId="2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_白沙园-2018年预算草案12.28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F23" sqref="F23"/>
    </sheetView>
  </sheetViews>
  <sheetFormatPr defaultColWidth="9" defaultRowHeight="13.5" outlineLevelCol="5"/>
  <cols>
    <col min="1" max="1" width="27.125" customWidth="1"/>
    <col min="2" max="2" width="12.375" customWidth="1"/>
    <col min="3" max="3" width="11.875" customWidth="1"/>
    <col min="4" max="4" width="13.125" customWidth="1"/>
    <col min="5" max="5" width="11" customWidth="1"/>
  </cols>
  <sheetData>
    <row r="1" ht="23.25" spans="1:6">
      <c r="A1" s="1" t="s">
        <v>0</v>
      </c>
      <c r="B1" s="1"/>
      <c r="C1" s="1"/>
      <c r="D1" s="1"/>
      <c r="E1" s="1"/>
      <c r="F1" s="1"/>
    </row>
    <row r="2" ht="15" spans="1:6">
      <c r="A2" s="2"/>
      <c r="B2" s="3"/>
      <c r="C2" s="3"/>
      <c r="D2" s="3"/>
      <c r="E2" s="3"/>
      <c r="F2" s="4" t="s">
        <v>1</v>
      </c>
    </row>
    <row r="3" ht="38.25" customHeight="1" spans="1: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0.25" customHeight="1" spans="1:6">
      <c r="A4" s="9" t="s">
        <v>8</v>
      </c>
      <c r="B4" s="10">
        <f>B5+B21</f>
        <v>1694136</v>
      </c>
      <c r="C4" s="10">
        <f>C5+C21</f>
        <v>1613483</v>
      </c>
      <c r="D4" s="10">
        <f>B4-C4</f>
        <v>80653</v>
      </c>
      <c r="E4" s="11">
        <f>D4/C4*100</f>
        <v>4.99868917119052</v>
      </c>
      <c r="F4" s="12"/>
    </row>
    <row r="5" ht="20.25" customHeight="1" spans="1:6">
      <c r="A5" s="9" t="s">
        <v>9</v>
      </c>
      <c r="B5" s="10">
        <f>SUM(B6:B20)</f>
        <v>1163911</v>
      </c>
      <c r="C5" s="10">
        <f>SUM(C6:C20)</f>
        <v>1033715</v>
      </c>
      <c r="D5" s="10">
        <f t="shared" ref="D5:D30" si="0">B5-C5</f>
        <v>130196</v>
      </c>
      <c r="E5" s="11">
        <f t="shared" ref="E5:E30" si="1">D5/C5*100</f>
        <v>12.5949608934764</v>
      </c>
      <c r="F5" s="12"/>
    </row>
    <row r="6" ht="20.25" customHeight="1" spans="1:6">
      <c r="A6" s="9" t="s">
        <v>10</v>
      </c>
      <c r="B6" s="10">
        <v>399696</v>
      </c>
      <c r="C6" s="10">
        <v>341767</v>
      </c>
      <c r="D6" s="10">
        <f t="shared" si="0"/>
        <v>57929</v>
      </c>
      <c r="E6" s="11">
        <f t="shared" si="1"/>
        <v>16.9498517996179</v>
      </c>
      <c r="F6" s="12"/>
    </row>
    <row r="7" ht="20.25" customHeight="1" spans="1:6">
      <c r="A7" s="9" t="s">
        <v>11</v>
      </c>
      <c r="B7" s="10">
        <v>1000</v>
      </c>
      <c r="C7" s="10">
        <v>3910</v>
      </c>
      <c r="D7" s="10">
        <f t="shared" si="0"/>
        <v>-2910</v>
      </c>
      <c r="E7" s="11">
        <f t="shared" si="1"/>
        <v>-74.4245524296675</v>
      </c>
      <c r="F7" s="12"/>
    </row>
    <row r="8" ht="20.25" customHeight="1" spans="1:6">
      <c r="A8" s="9" t="s">
        <v>12</v>
      </c>
      <c r="B8" s="10">
        <v>108082</v>
      </c>
      <c r="C8" s="10">
        <v>90105</v>
      </c>
      <c r="D8" s="10">
        <f t="shared" si="0"/>
        <v>17977</v>
      </c>
      <c r="E8" s="11">
        <f t="shared" si="1"/>
        <v>19.9511680816825</v>
      </c>
      <c r="F8" s="12"/>
    </row>
    <row r="9" ht="20.25" customHeight="1" spans="1:6">
      <c r="A9" s="9" t="s">
        <v>13</v>
      </c>
      <c r="B9" s="10">
        <v>32953</v>
      </c>
      <c r="C9" s="10">
        <v>44141</v>
      </c>
      <c r="D9" s="10">
        <f t="shared" si="0"/>
        <v>-11188</v>
      </c>
      <c r="E9" s="11">
        <f t="shared" si="1"/>
        <v>-25.34605015745</v>
      </c>
      <c r="F9" s="12"/>
    </row>
    <row r="10" ht="20.25" customHeight="1" spans="1:6">
      <c r="A10" s="9" t="s">
        <v>14</v>
      </c>
      <c r="B10" s="10">
        <v>13093</v>
      </c>
      <c r="C10" s="10">
        <v>10760</v>
      </c>
      <c r="D10" s="10">
        <f t="shared" si="0"/>
        <v>2333</v>
      </c>
      <c r="E10" s="11">
        <f t="shared" si="1"/>
        <v>21.682156133829</v>
      </c>
      <c r="F10" s="12"/>
    </row>
    <row r="11" ht="20.25" customHeight="1" spans="1:6">
      <c r="A11" s="9" t="s">
        <v>15</v>
      </c>
      <c r="B11" s="10">
        <v>75176</v>
      </c>
      <c r="C11" s="10">
        <v>64335</v>
      </c>
      <c r="D11" s="10">
        <f t="shared" si="0"/>
        <v>10841</v>
      </c>
      <c r="E11" s="11">
        <f t="shared" si="1"/>
        <v>16.8508587860418</v>
      </c>
      <c r="F11" s="12"/>
    </row>
    <row r="12" ht="20.25" customHeight="1" spans="1:6">
      <c r="A12" s="9" t="s">
        <v>16</v>
      </c>
      <c r="B12" s="10">
        <v>45055</v>
      </c>
      <c r="C12" s="10">
        <v>38775</v>
      </c>
      <c r="D12" s="10">
        <f t="shared" si="0"/>
        <v>6280</v>
      </c>
      <c r="E12" s="11">
        <f t="shared" si="1"/>
        <v>16.1960025789813</v>
      </c>
      <c r="F12" s="12"/>
    </row>
    <row r="13" ht="20.25" customHeight="1" spans="1:6">
      <c r="A13" s="9" t="s">
        <v>17</v>
      </c>
      <c r="B13" s="10">
        <v>15513</v>
      </c>
      <c r="C13" s="10">
        <v>14809</v>
      </c>
      <c r="D13" s="10">
        <f t="shared" si="0"/>
        <v>704</v>
      </c>
      <c r="E13" s="11">
        <f t="shared" si="1"/>
        <v>4.75386589236275</v>
      </c>
      <c r="F13" s="12"/>
    </row>
    <row r="14" ht="20.25" customHeight="1" spans="1:6">
      <c r="A14" s="9" t="s">
        <v>18</v>
      </c>
      <c r="B14" s="10">
        <v>65659</v>
      </c>
      <c r="C14" s="10">
        <v>56396</v>
      </c>
      <c r="D14" s="10">
        <f t="shared" si="0"/>
        <v>9263</v>
      </c>
      <c r="E14" s="11">
        <f t="shared" si="1"/>
        <v>16.4249237534577</v>
      </c>
      <c r="F14" s="12"/>
    </row>
    <row r="15" ht="20.25" customHeight="1" spans="1:6">
      <c r="A15" s="9" t="s">
        <v>19</v>
      </c>
      <c r="B15" s="10">
        <v>170737</v>
      </c>
      <c r="C15" s="10">
        <v>147080</v>
      </c>
      <c r="D15" s="10">
        <f t="shared" si="0"/>
        <v>23657</v>
      </c>
      <c r="E15" s="11">
        <f t="shared" si="1"/>
        <v>16.084443840087</v>
      </c>
      <c r="F15" s="12"/>
    </row>
    <row r="16" ht="20.25" customHeight="1" spans="1:6">
      <c r="A16" s="9" t="s">
        <v>20</v>
      </c>
      <c r="B16" s="10">
        <v>17929</v>
      </c>
      <c r="C16" s="10">
        <v>15798</v>
      </c>
      <c r="D16" s="10">
        <f t="shared" si="0"/>
        <v>2131</v>
      </c>
      <c r="E16" s="11">
        <f t="shared" si="1"/>
        <v>13.4890492467401</v>
      </c>
      <c r="F16" s="12"/>
    </row>
    <row r="17" ht="20.25" customHeight="1" spans="1:6">
      <c r="A17" s="9" t="s">
        <v>21</v>
      </c>
      <c r="B17" s="10">
        <v>42489</v>
      </c>
      <c r="C17" s="10">
        <v>39920</v>
      </c>
      <c r="D17" s="10">
        <f t="shared" si="0"/>
        <v>2569</v>
      </c>
      <c r="E17" s="11">
        <f t="shared" si="1"/>
        <v>6.43537074148297</v>
      </c>
      <c r="F17" s="12"/>
    </row>
    <row r="18" ht="20.25" customHeight="1" spans="1:6">
      <c r="A18" s="9" t="s">
        <v>22</v>
      </c>
      <c r="B18" s="10">
        <v>169725</v>
      </c>
      <c r="C18" s="10">
        <v>159674</v>
      </c>
      <c r="D18" s="10">
        <f t="shared" si="0"/>
        <v>10051</v>
      </c>
      <c r="E18" s="11">
        <f t="shared" si="1"/>
        <v>6.2947004521713</v>
      </c>
      <c r="F18" s="12"/>
    </row>
    <row r="19" ht="20.25" customHeight="1" spans="1:6">
      <c r="A19" s="9" t="s">
        <v>23</v>
      </c>
      <c r="B19" s="10">
        <v>4466</v>
      </c>
      <c r="C19" s="10">
        <v>4293</v>
      </c>
      <c r="D19" s="10">
        <f t="shared" si="0"/>
        <v>173</v>
      </c>
      <c r="E19" s="11">
        <f t="shared" si="1"/>
        <v>4.02981597950151</v>
      </c>
      <c r="F19" s="12"/>
    </row>
    <row r="20" ht="20.25" customHeight="1" spans="1:6">
      <c r="A20" s="9" t="s">
        <v>24</v>
      </c>
      <c r="B20" s="10">
        <v>2338</v>
      </c>
      <c r="C20" s="10">
        <v>1952</v>
      </c>
      <c r="D20" s="10">
        <f t="shared" si="0"/>
        <v>386</v>
      </c>
      <c r="E20" s="11">
        <f t="shared" si="1"/>
        <v>19.7745901639344</v>
      </c>
      <c r="F20" s="12"/>
    </row>
    <row r="21" ht="20.25" customHeight="1" spans="1:6">
      <c r="A21" s="9" t="s">
        <v>25</v>
      </c>
      <c r="B21" s="10">
        <f>SUM(B22:B27)</f>
        <v>530225</v>
      </c>
      <c r="C21" s="10">
        <f>SUM(C22:C27)</f>
        <v>579768</v>
      </c>
      <c r="D21" s="10">
        <f t="shared" si="0"/>
        <v>-49543</v>
      </c>
      <c r="E21" s="11">
        <f t="shared" si="1"/>
        <v>-8.54531467759518</v>
      </c>
      <c r="F21" s="12"/>
    </row>
    <row r="22" ht="20.25" customHeight="1" spans="1:6">
      <c r="A22" s="9" t="s">
        <v>26</v>
      </c>
      <c r="B22" s="10">
        <v>125985</v>
      </c>
      <c r="C22" s="10">
        <v>122905</v>
      </c>
      <c r="D22" s="10">
        <f t="shared" si="0"/>
        <v>3080</v>
      </c>
      <c r="E22" s="11">
        <f t="shared" si="1"/>
        <v>2.50600056954558</v>
      </c>
      <c r="F22" s="12"/>
    </row>
    <row r="23" ht="20.25" customHeight="1" spans="1:6">
      <c r="A23" s="9" t="s">
        <v>27</v>
      </c>
      <c r="B23" s="10">
        <v>109633</v>
      </c>
      <c r="C23" s="10">
        <v>118735</v>
      </c>
      <c r="D23" s="10">
        <f t="shared" si="0"/>
        <v>-9102</v>
      </c>
      <c r="E23" s="11">
        <f t="shared" si="1"/>
        <v>-7.66581041815808</v>
      </c>
      <c r="F23" s="12"/>
    </row>
    <row r="24" ht="20.25" customHeight="1" spans="1:6">
      <c r="A24" s="9" t="s">
        <v>28</v>
      </c>
      <c r="B24" s="10">
        <v>102202</v>
      </c>
      <c r="C24" s="10">
        <v>105485</v>
      </c>
      <c r="D24" s="10">
        <f t="shared" si="0"/>
        <v>-3283</v>
      </c>
      <c r="E24" s="11">
        <f t="shared" si="1"/>
        <v>-3.11229084703986</v>
      </c>
      <c r="F24" s="12"/>
    </row>
    <row r="25" ht="20.25" customHeight="1" spans="1:6">
      <c r="A25" s="9" t="s">
        <v>29</v>
      </c>
      <c r="B25" s="10">
        <v>2313</v>
      </c>
      <c r="C25" s="10">
        <v>2267</v>
      </c>
      <c r="D25" s="10">
        <f t="shared" si="0"/>
        <v>46</v>
      </c>
      <c r="E25" s="11">
        <f t="shared" si="1"/>
        <v>2.02911336568152</v>
      </c>
      <c r="F25" s="12"/>
    </row>
    <row r="26" ht="20.25" customHeight="1" spans="1:6">
      <c r="A26" s="9" t="s">
        <v>30</v>
      </c>
      <c r="B26" s="10">
        <v>72926</v>
      </c>
      <c r="C26" s="10">
        <v>88700</v>
      </c>
      <c r="D26" s="10">
        <f t="shared" si="0"/>
        <v>-15774</v>
      </c>
      <c r="E26" s="11">
        <f t="shared" si="1"/>
        <v>-17.7835400225479</v>
      </c>
      <c r="F26" s="12"/>
    </row>
    <row r="27" ht="20.25" customHeight="1" spans="1:6">
      <c r="A27" s="9" t="s">
        <v>31</v>
      </c>
      <c r="B27" s="10">
        <v>117166</v>
      </c>
      <c r="C27" s="10">
        <v>141676</v>
      </c>
      <c r="D27" s="10">
        <f t="shared" si="0"/>
        <v>-24510</v>
      </c>
      <c r="E27" s="11">
        <f t="shared" si="1"/>
        <v>-17.3000367034642</v>
      </c>
      <c r="F27" s="12"/>
    </row>
    <row r="28" ht="20.25" customHeight="1" spans="1:6">
      <c r="A28" s="9" t="s">
        <v>32</v>
      </c>
      <c r="B28" s="10">
        <v>923862</v>
      </c>
      <c r="C28" s="10">
        <v>832081</v>
      </c>
      <c r="D28" s="10">
        <f t="shared" si="0"/>
        <v>91781</v>
      </c>
      <c r="E28" s="11">
        <f t="shared" si="1"/>
        <v>11.0302963293237</v>
      </c>
      <c r="F28" s="12"/>
    </row>
    <row r="29" ht="20.25" customHeight="1" spans="1:6">
      <c r="A29" s="9" t="s">
        <v>33</v>
      </c>
      <c r="B29" s="10">
        <v>227515</v>
      </c>
      <c r="C29" s="10">
        <v>201355</v>
      </c>
      <c r="D29" s="10">
        <f t="shared" si="0"/>
        <v>26160</v>
      </c>
      <c r="E29" s="11">
        <f t="shared" si="1"/>
        <v>12.9919793399717</v>
      </c>
      <c r="F29" s="12"/>
    </row>
    <row r="30" ht="20.25" customHeight="1" spans="1:6">
      <c r="A30" s="9" t="s">
        <v>34</v>
      </c>
      <c r="B30" s="10">
        <f>B4+B28+B29</f>
        <v>2845513</v>
      </c>
      <c r="C30" s="10">
        <f>C4+C28+C29</f>
        <v>2646919</v>
      </c>
      <c r="D30" s="10">
        <f t="shared" si="0"/>
        <v>198594</v>
      </c>
      <c r="E30" s="11">
        <f t="shared" si="1"/>
        <v>7.50283631648721</v>
      </c>
      <c r="F30" s="1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2021-06-17T15:27:07Z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627DB8FB92E6472C8DC730A0887E8523</vt:lpwstr>
  </property>
  <property fmtid="{D5CDD505-2E9C-101B-9397-08002B2CF9AE}" pid="3" name="KSOProductBuildVer">
    <vt:lpwstr>2052-11.1.0.10577</vt:lpwstr>
  </property>
</Properties>
</file>