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11640" firstSheet="2" activeTab="5"/>
  </bookViews>
  <sheets>
    <sheet name="附表1-1部门收支总表" sheetId="4" r:id="rId1"/>
    <sheet name="附表1-2部门收入总表" sheetId="8" r:id="rId2"/>
    <sheet name="附表1-3部门支出总表" sheetId="9" r:id="rId3"/>
    <sheet name="附表1-4财政拨款收支表" sheetId="10" r:id="rId4"/>
    <sheet name="附表1-5一般公共预算支出表" sheetId="12" r:id="rId5"/>
    <sheet name="附表1-6一般公共预算基本支出(部门经济科目)" sheetId="13" r:id="rId6"/>
    <sheet name="附表1-7一般预算基本支出(政府经济科目)" sheetId="16" r:id="rId7"/>
    <sheet name="附表1-8政府性基金" sheetId="14" r:id="rId8"/>
    <sheet name="附表1-9三公经费预算" sheetId="15" r:id="rId9"/>
  </sheets>
  <definedNames>
    <definedName name="_xlnm.Print_Area" localSheetId="0">'附表1-1部门收支总表'!$A$1:$D$27</definedName>
    <definedName name="_xlnm.Print_Area" localSheetId="2">'附表1-3部门支出总表'!$A$1:$F$19</definedName>
    <definedName name="_xlnm.Print_Area" localSheetId="5">'附表1-6一般公共预算基本支出(部门经济科目)'!$A$1:$C$55</definedName>
    <definedName name="_xlnm.Print_Area" localSheetId="6">'附表1-7一般预算基本支出(政府经济科目)'!$A$1:$C$31</definedName>
    <definedName name="_xlnm.Print_Area">#N/A</definedName>
    <definedName name="_xlnm.Print_Titles" localSheetId="1">'附表1-2部门收入总表'!$1:$6</definedName>
    <definedName name="_xlnm.Print_Titles" localSheetId="2">'附表1-3部门支出总表'!$1:$7</definedName>
    <definedName name="_xlnm.Print_Titles" localSheetId="4">'附表1-5一般公共预算支出表'!$1:$7</definedName>
    <definedName name="_xlnm.Print_Titles" localSheetId="5">'附表1-6一般公共预算基本支出(部门经济科目)'!$1:$4</definedName>
    <definedName name="_xlnm.Print_Titles" localSheetId="6">'附表1-7一般预算基本支出(政府经济科目)'!$1:$4</definedName>
    <definedName name="_xlnm.Print_Titles">#N/A</definedName>
  </definedNames>
  <calcPr calcId="125725"/>
</workbook>
</file>

<file path=xl/calcChain.xml><?xml version="1.0" encoding="utf-8"?>
<calcChain xmlns="http://schemas.openxmlformats.org/spreadsheetml/2006/main">
  <c r="B8" i="15"/>
  <c r="B5" s="1"/>
  <c r="F9" i="9"/>
  <c r="F8" s="1"/>
  <c r="L7" i="8"/>
  <c r="H7"/>
  <c r="G7"/>
  <c r="F7"/>
  <c r="L8"/>
  <c r="F20"/>
  <c r="F19"/>
  <c r="F18"/>
  <c r="F17"/>
  <c r="F16"/>
  <c r="F15"/>
  <c r="F14"/>
  <c r="F13"/>
  <c r="F12"/>
  <c r="F11"/>
  <c r="F10"/>
  <c r="F9"/>
  <c r="F8"/>
  <c r="G8"/>
  <c r="H8"/>
  <c r="B27" i="10"/>
  <c r="B6"/>
  <c r="D27"/>
  <c r="H8" i="12"/>
  <c r="G8"/>
  <c r="F8"/>
  <c r="F21"/>
  <c r="F20"/>
  <c r="F19"/>
  <c r="F18"/>
  <c r="F17"/>
  <c r="F16"/>
  <c r="F15"/>
  <c r="F14"/>
  <c r="F13"/>
  <c r="F12"/>
  <c r="F11"/>
  <c r="F10"/>
  <c r="F9"/>
  <c r="H9"/>
  <c r="G9"/>
  <c r="C26" i="16"/>
  <c r="C11"/>
  <c r="C6"/>
  <c r="C5" s="1"/>
  <c r="C45" i="13"/>
  <c r="C17"/>
  <c r="C6"/>
  <c r="C5" s="1"/>
  <c r="D6" i="4"/>
  <c r="D10"/>
  <c r="B22"/>
  <c r="B27" s="1"/>
  <c r="B6"/>
  <c r="D22" l="1"/>
  <c r="D27" s="1"/>
</calcChain>
</file>

<file path=xl/sharedStrings.xml><?xml version="1.0" encoding="utf-8"?>
<sst xmlns="http://schemas.openxmlformats.org/spreadsheetml/2006/main" count="435" uniqueCount="243">
  <si>
    <t xml:space="preserve">                                                      </t>
  </si>
  <si>
    <t>单位:万元</t>
  </si>
  <si>
    <t>收                  入</t>
  </si>
  <si>
    <t>支                  出</t>
  </si>
  <si>
    <t>项         目</t>
  </si>
  <si>
    <t>本年预算</t>
  </si>
  <si>
    <t>一、基本支出</t>
  </si>
  <si>
    <t xml:space="preserve">    　经费拨款</t>
  </si>
  <si>
    <t xml:space="preserve">      工资福利支出</t>
  </si>
  <si>
    <t xml:space="preserve">      一般商品和服务支出</t>
  </si>
  <si>
    <t xml:space="preserve">      对个人和家庭的补助</t>
  </si>
  <si>
    <t>二、项目支出</t>
  </si>
  <si>
    <t xml:space="preserve">      专项商品和服务支出</t>
  </si>
  <si>
    <t xml:space="preserve">      对企事业单位的补贴</t>
  </si>
  <si>
    <t xml:space="preserve">      债务利息支出</t>
  </si>
  <si>
    <t xml:space="preserve">      其他资本性支出</t>
  </si>
  <si>
    <t xml:space="preserve">      基本建设支出</t>
  </si>
  <si>
    <t xml:space="preserve">      其他支出</t>
  </si>
  <si>
    <t>三、经营支出</t>
  </si>
  <si>
    <t>四、对附属单位补助支出</t>
  </si>
  <si>
    <t>五、上缴上级支出</t>
  </si>
  <si>
    <t>本 年 收 入 合 计</t>
  </si>
  <si>
    <t>本　年　支　出　合　计</t>
  </si>
  <si>
    <t>七、结余分配</t>
  </si>
  <si>
    <t>收  入  总  计</t>
  </si>
  <si>
    <t>支  出  总  计</t>
  </si>
  <si>
    <t>一、一般公共预算拨款</t>
    <phoneticPr fontId="2" type="noConversion"/>
  </si>
  <si>
    <t xml:space="preserve">   　 纳入一般公共预算管理的非税收入拨款</t>
    <phoneticPr fontId="2" type="noConversion"/>
  </si>
  <si>
    <t>二、上级主管部门（单位）补助收入</t>
    <phoneticPr fontId="2" type="noConversion"/>
  </si>
  <si>
    <t>对个人和家庭的补助</t>
    <phoneticPr fontId="2" type="noConversion"/>
  </si>
  <si>
    <t>三、政府性基金拨款</t>
    <phoneticPr fontId="2" type="noConversion"/>
  </si>
  <si>
    <t>四、财政专户管理的非税收入拨款</t>
    <phoneticPr fontId="2" type="noConversion"/>
  </si>
  <si>
    <t>五、经营收入</t>
    <phoneticPr fontId="2" type="noConversion"/>
  </si>
  <si>
    <t>六、上级财政补助收入</t>
    <phoneticPr fontId="2" type="noConversion"/>
  </si>
  <si>
    <t>七、附属单位缴款</t>
    <phoneticPr fontId="2" type="noConversion"/>
  </si>
  <si>
    <t>八、其他收入</t>
    <phoneticPr fontId="2" type="noConversion"/>
  </si>
  <si>
    <t>六、其他支出</t>
    <phoneticPr fontId="2" type="noConversion"/>
  </si>
  <si>
    <t>九、用事业基金弥补收支差额</t>
    <phoneticPr fontId="2" type="noConversion"/>
  </si>
  <si>
    <t>十、上年结转（结余）</t>
    <phoneticPr fontId="2" type="noConversion"/>
  </si>
  <si>
    <t>八、结转下年</t>
    <phoneticPr fontId="2" type="noConversion"/>
  </si>
  <si>
    <t>部门收支总表</t>
    <phoneticPr fontId="2" type="noConversion"/>
  </si>
  <si>
    <t>单位：万元</t>
  </si>
  <si>
    <t>单位代码</t>
  </si>
  <si>
    <t>总计</t>
  </si>
  <si>
    <t>经营收入</t>
  </si>
  <si>
    <t>附属单位缴款</t>
  </si>
  <si>
    <t>其他收入</t>
  </si>
  <si>
    <t>用事业基金弥补收支差额</t>
  </si>
  <si>
    <t>合计</t>
  </si>
  <si>
    <t>经费拨款</t>
  </si>
  <si>
    <t>**</t>
  </si>
  <si>
    <t>功能科目</t>
  </si>
  <si>
    <t xml:space="preserve"> 科目名称(单位)</t>
  </si>
  <si>
    <t>财政专户管理的非税收入拨款</t>
  </si>
  <si>
    <t>类</t>
  </si>
  <si>
    <t>款</t>
  </si>
  <si>
    <t>项</t>
  </si>
  <si>
    <t>一般公共预算拨款</t>
    <phoneticPr fontId="2" type="noConversion"/>
  </si>
  <si>
    <t>政府性基金拨款</t>
    <phoneticPr fontId="2" type="noConversion"/>
  </si>
  <si>
    <t>上级财政补助收入</t>
    <phoneticPr fontId="2" type="noConversion"/>
  </si>
  <si>
    <t>上级主管部门(单位)补助收入</t>
    <phoneticPr fontId="2" type="noConversion"/>
  </si>
  <si>
    <t>上年结转(结余)</t>
    <phoneticPr fontId="2" type="noConversion"/>
  </si>
  <si>
    <t>纳入一般公共预算管理的非税收入拨款</t>
    <phoneticPr fontId="2" type="noConversion"/>
  </si>
  <si>
    <t>功能科目名称</t>
    <phoneticPr fontId="2" type="noConversion"/>
  </si>
  <si>
    <t>科目名称(单位)</t>
  </si>
  <si>
    <t>部门支出总表</t>
    <phoneticPr fontId="2" type="noConversion"/>
  </si>
  <si>
    <t>部门收入总表</t>
    <phoneticPr fontId="2" type="noConversion"/>
  </si>
  <si>
    <t>一、一般公共预算拨款</t>
    <phoneticPr fontId="2" type="noConversion"/>
  </si>
  <si>
    <t xml:space="preserve">   　 纳入一般公共预算管理的非税收入拨款</t>
    <phoneticPr fontId="2" type="noConversion"/>
  </si>
  <si>
    <t>一、一般公共服务支出</t>
  </si>
  <si>
    <t>二、国防支出</t>
  </si>
  <si>
    <t>三、公共安全支出</t>
  </si>
  <si>
    <t>四、教育支出</t>
  </si>
  <si>
    <t>五、科学技术支出</t>
  </si>
  <si>
    <t>六、文化体育与传媒支出</t>
  </si>
  <si>
    <t>七、社会保障和就业支出</t>
  </si>
  <si>
    <t>八、医疗卫生与计划生育支出</t>
  </si>
  <si>
    <t>九、节能环保支出</t>
  </si>
  <si>
    <t>十、城乡社区支出</t>
  </si>
  <si>
    <t>十一、农林水支出</t>
  </si>
  <si>
    <t>十二、交通运输支出</t>
  </si>
  <si>
    <t>十三、资源勘探信息等支出</t>
  </si>
  <si>
    <t>十四、商业服务业等支出</t>
  </si>
  <si>
    <t>十五、国土海洋气象等支出</t>
  </si>
  <si>
    <t>十六、住房保障支出</t>
  </si>
  <si>
    <t>十八、预备费</t>
  </si>
  <si>
    <t>十九、债务付息支出</t>
  </si>
  <si>
    <t>二十、其他支出</t>
  </si>
  <si>
    <t>财政拨款总表</t>
    <phoneticPr fontId="2" type="noConversion"/>
  </si>
  <si>
    <t>十七、粮油物资储备支出</t>
    <phoneticPr fontId="2" type="noConversion"/>
  </si>
  <si>
    <t>基本支出</t>
  </si>
  <si>
    <t>项目支出</t>
  </si>
  <si>
    <t>单位名称(功能科目)</t>
  </si>
  <si>
    <t>总  计</t>
  </si>
  <si>
    <t>一般公共预算支出表</t>
    <phoneticPr fontId="2" type="noConversion"/>
  </si>
  <si>
    <t>工资福利支出</t>
    <phoneticPr fontId="2" type="noConversion"/>
  </si>
  <si>
    <t>小计</t>
    <phoneticPr fontId="2" type="noConversion"/>
  </si>
  <si>
    <t>奖金</t>
    <phoneticPr fontId="2" type="noConversion"/>
  </si>
  <si>
    <t>社会保障缴费</t>
    <phoneticPr fontId="2" type="noConversion"/>
  </si>
  <si>
    <t>其他工资福利支出</t>
    <phoneticPr fontId="2" type="noConversion"/>
  </si>
  <si>
    <t>经济分类科目</t>
    <phoneticPr fontId="2" type="noConversion"/>
  </si>
  <si>
    <t>津贴补贴</t>
    <phoneticPr fontId="2" type="noConversion"/>
  </si>
  <si>
    <t>绩效工资</t>
    <phoneticPr fontId="2" type="noConversion"/>
  </si>
  <si>
    <t>办公费</t>
    <phoneticPr fontId="2" type="noConversion"/>
  </si>
  <si>
    <t>印刷费</t>
    <phoneticPr fontId="2" type="noConversion"/>
  </si>
  <si>
    <t>水费</t>
    <phoneticPr fontId="2" type="noConversion"/>
  </si>
  <si>
    <t>电费</t>
    <phoneticPr fontId="2" type="noConversion"/>
  </si>
  <si>
    <t>邮电费</t>
    <phoneticPr fontId="2" type="noConversion"/>
  </si>
  <si>
    <t>物业管理费</t>
    <phoneticPr fontId="2" type="noConversion"/>
  </si>
  <si>
    <t>公务用车运行维护费</t>
    <phoneticPr fontId="2" type="noConversion"/>
  </si>
  <si>
    <t>其他交通费用</t>
    <phoneticPr fontId="2" type="noConversion"/>
  </si>
  <si>
    <t>差旅费</t>
    <phoneticPr fontId="2" type="noConversion"/>
  </si>
  <si>
    <t>租赁费</t>
    <phoneticPr fontId="2" type="noConversion"/>
  </si>
  <si>
    <t>会议费</t>
    <phoneticPr fontId="2" type="noConversion"/>
  </si>
  <si>
    <t>一般商品和服务支出</t>
  </si>
  <si>
    <t>培训费</t>
    <phoneticPr fontId="2" type="noConversion"/>
  </si>
  <si>
    <t>公务接待费</t>
    <phoneticPr fontId="2" type="noConversion"/>
  </si>
  <si>
    <t>专用材料费</t>
    <phoneticPr fontId="2" type="noConversion"/>
  </si>
  <si>
    <t>工会经费</t>
    <phoneticPr fontId="2" type="noConversion"/>
  </si>
  <si>
    <t>福利费</t>
    <phoneticPr fontId="2" type="noConversion"/>
  </si>
  <si>
    <t>因公出国(境)费用</t>
    <phoneticPr fontId="2" type="noConversion"/>
  </si>
  <si>
    <t>劳务费</t>
    <phoneticPr fontId="2" type="noConversion"/>
  </si>
  <si>
    <t>委托业务费</t>
  </si>
  <si>
    <t>税金及附加费用</t>
    <phoneticPr fontId="2" type="noConversion"/>
  </si>
  <si>
    <t>其他商品和服务支出</t>
    <phoneticPr fontId="2" type="noConversion"/>
  </si>
  <si>
    <t>对个人和家庭补助</t>
  </si>
  <si>
    <t>小计</t>
  </si>
  <si>
    <t>离休费</t>
    <phoneticPr fontId="2" type="noConversion"/>
  </si>
  <si>
    <t>退休费</t>
    <phoneticPr fontId="2" type="noConversion"/>
  </si>
  <si>
    <t>退职（役）费</t>
    <phoneticPr fontId="2" type="noConversion"/>
  </si>
  <si>
    <t>抚恤金</t>
    <phoneticPr fontId="2" type="noConversion"/>
  </si>
  <si>
    <t>生活补助</t>
    <phoneticPr fontId="2" type="noConversion"/>
  </si>
  <si>
    <t>救济费</t>
    <phoneticPr fontId="2" type="noConversion"/>
  </si>
  <si>
    <t>医疗费</t>
    <phoneticPr fontId="2" type="noConversion"/>
  </si>
  <si>
    <t>助学金</t>
    <phoneticPr fontId="2" type="noConversion"/>
  </si>
  <si>
    <t>奖励金</t>
    <phoneticPr fontId="2" type="noConversion"/>
  </si>
  <si>
    <t>住房公积金</t>
    <phoneticPr fontId="2" type="noConversion"/>
  </si>
  <si>
    <t>其他对个人和家庭补助</t>
  </si>
  <si>
    <t>金额</t>
  </si>
  <si>
    <t>基本工资</t>
    <phoneticPr fontId="2" type="noConversion"/>
  </si>
  <si>
    <t>政府性基金预算支出表</t>
    <phoneticPr fontId="2" type="noConversion"/>
  </si>
  <si>
    <t>单位:万元</t>
    <phoneticPr fontId="2" type="noConversion"/>
  </si>
  <si>
    <t>政府性基金预算支出</t>
    <phoneticPr fontId="2" type="noConversion"/>
  </si>
  <si>
    <t>功能科目</t>
    <phoneticPr fontId="2" type="noConversion"/>
  </si>
  <si>
    <t>基本支出</t>
    <phoneticPr fontId="2" type="noConversion"/>
  </si>
  <si>
    <t>项目支出</t>
    <phoneticPr fontId="2" type="noConversion"/>
  </si>
  <si>
    <t>项    目</t>
  </si>
  <si>
    <t>本年预算数</t>
  </si>
  <si>
    <t>1、因公出国(境)费用</t>
  </si>
  <si>
    <t>2、公务接待费</t>
  </si>
  <si>
    <t>3、公务用车购置及运行维护费</t>
  </si>
  <si>
    <t xml:space="preserve">   其中：（1）公务用车购置</t>
  </si>
  <si>
    <t xml:space="preserve">         （2）公务用车运行维护费</t>
  </si>
  <si>
    <t>预算公开表8</t>
    <phoneticPr fontId="2" type="noConversion"/>
  </si>
  <si>
    <t>预算公开表5</t>
  </si>
  <si>
    <t>预算公开表4</t>
    <phoneticPr fontId="2" type="noConversion"/>
  </si>
  <si>
    <t>预算公开表3</t>
  </si>
  <si>
    <t>预算公开表2</t>
    <phoneticPr fontId="2" type="noConversion"/>
  </si>
  <si>
    <t>预算公开表1</t>
    <phoneticPr fontId="2" type="noConversion"/>
  </si>
  <si>
    <t>一般公共预算基本支出表(部门预算经济科目)</t>
    <phoneticPr fontId="2" type="noConversion"/>
  </si>
  <si>
    <t>政府经济分类</t>
    <phoneticPr fontId="2" type="noConversion"/>
  </si>
  <si>
    <t>金额</t>
    <phoneticPr fontId="2" type="noConversion"/>
  </si>
  <si>
    <t>总计</t>
    <phoneticPr fontId="2" type="noConversion"/>
  </si>
  <si>
    <t>工资奖金津补贴</t>
    <phoneticPr fontId="2" type="noConversion"/>
  </si>
  <si>
    <t>机关商品和服务支出</t>
    <phoneticPr fontId="2" type="noConversion"/>
  </si>
  <si>
    <t>办公经费</t>
    <phoneticPr fontId="2" type="noConversion"/>
  </si>
  <si>
    <t>培训费</t>
  </si>
  <si>
    <t>专用材料购置费</t>
    <phoneticPr fontId="2" type="noConversion"/>
  </si>
  <si>
    <t>委托业务费</t>
    <phoneticPr fontId="2" type="noConversion"/>
  </si>
  <si>
    <t>公务接待费</t>
  </si>
  <si>
    <t>因公出国(境)费用</t>
  </si>
  <si>
    <t>公务用车运行维护费</t>
  </si>
  <si>
    <t>维修(护)费</t>
  </si>
  <si>
    <t>其他商品和服务支出</t>
  </si>
  <si>
    <t>工资福利支出</t>
  </si>
  <si>
    <t>商品和服务支出</t>
  </si>
  <si>
    <t>其他对事业单位补助</t>
  </si>
  <si>
    <t>社会福利和救助</t>
  </si>
  <si>
    <t>助学金</t>
  </si>
  <si>
    <t>个人农业生产补贴</t>
  </si>
  <si>
    <t>离退休费</t>
  </si>
  <si>
    <t>机关工资福利支出</t>
    <phoneticPr fontId="2" type="noConversion"/>
  </si>
  <si>
    <t>对事业单位经常性补助</t>
    <phoneticPr fontId="2" type="noConversion"/>
  </si>
  <si>
    <t>一般公共预算基本支出表(政府预算经济科目)</t>
    <phoneticPr fontId="2" type="noConversion"/>
  </si>
  <si>
    <t>预算公开表6</t>
    <phoneticPr fontId="2" type="noConversion"/>
  </si>
  <si>
    <t>预算公开表7</t>
    <phoneticPr fontId="2" type="noConversion"/>
  </si>
  <si>
    <t>预算公开表9</t>
    <phoneticPr fontId="2" type="noConversion"/>
  </si>
  <si>
    <t>此表如无数字则表示单位无该项支出</t>
  </si>
  <si>
    <t>机关事业单位基本养老保险缴费</t>
    <phoneticPr fontId="2" type="noConversion"/>
  </si>
  <si>
    <t>职工基本医疗保险缴费</t>
    <phoneticPr fontId="2" type="noConversion"/>
  </si>
  <si>
    <t>公务员医疗补助缴费</t>
    <phoneticPr fontId="2" type="noConversion"/>
  </si>
  <si>
    <t>住房公积金</t>
    <phoneticPr fontId="2" type="noConversion"/>
  </si>
  <si>
    <t>医疗费</t>
    <phoneticPr fontId="2" type="noConversion"/>
  </si>
  <si>
    <t>维修(护)费</t>
    <phoneticPr fontId="2" type="noConversion"/>
  </si>
  <si>
    <t>专用燃料费</t>
    <phoneticPr fontId="2" type="noConversion"/>
  </si>
  <si>
    <t>被装购置费</t>
    <phoneticPr fontId="2" type="noConversion"/>
  </si>
  <si>
    <t>取暖费</t>
    <phoneticPr fontId="2" type="noConversion"/>
  </si>
  <si>
    <t>咨询费</t>
    <phoneticPr fontId="2" type="noConversion"/>
  </si>
  <si>
    <t>手续费</t>
    <phoneticPr fontId="2" type="noConversion"/>
  </si>
  <si>
    <t>2019年公共财政拨款"三公"经费预算表</t>
    <phoneticPr fontId="2" type="noConversion"/>
  </si>
  <si>
    <t>065</t>
  </si>
  <si>
    <t>市科学技术局</t>
  </si>
  <si>
    <t>201</t>
  </si>
  <si>
    <t>14</t>
  </si>
  <si>
    <t>04</t>
  </si>
  <si>
    <t xml:space="preserve">  </t>
  </si>
  <si>
    <t xml:space="preserve">  专利审批</t>
  </si>
  <si>
    <t>06</t>
  </si>
  <si>
    <t xml:space="preserve">  专利试点和产业化推进</t>
  </si>
  <si>
    <t>09</t>
  </si>
  <si>
    <t xml:space="preserve">  知识产权宏观管理</t>
  </si>
  <si>
    <t>206</t>
  </si>
  <si>
    <t>01</t>
  </si>
  <si>
    <t xml:space="preserve">  行政运行（科学技术管理事务）</t>
  </si>
  <si>
    <t>99</t>
  </si>
  <si>
    <t xml:space="preserve">  其他科学技术管理事务支出</t>
  </si>
  <si>
    <t>208</t>
  </si>
  <si>
    <t>05</t>
  </si>
  <si>
    <t xml:space="preserve">  机关事业单位基本养老保险缴费支出</t>
  </si>
  <si>
    <t>210</t>
  </si>
  <si>
    <t>11</t>
  </si>
  <si>
    <t xml:space="preserve">  行政单位医疗</t>
  </si>
  <si>
    <t>03</t>
  </si>
  <si>
    <t xml:space="preserve">  公务员医疗补助</t>
  </si>
  <si>
    <t>221</t>
  </si>
  <si>
    <t>02</t>
  </si>
  <si>
    <t xml:space="preserve">  住房公积金</t>
  </si>
  <si>
    <t>224</t>
    <phoneticPr fontId="2" type="noConversion"/>
  </si>
  <si>
    <t>05</t>
    <phoneticPr fontId="2" type="noConversion"/>
  </si>
  <si>
    <t>01</t>
    <phoneticPr fontId="2" type="noConversion"/>
  </si>
  <si>
    <t xml:space="preserve">  行政运行（科学技术管理事务）</t>
    <phoneticPr fontId="2" type="noConversion"/>
  </si>
  <si>
    <t xml:space="preserve">  事业单位医疗</t>
  </si>
  <si>
    <t>04</t>
    <phoneticPr fontId="2" type="noConversion"/>
  </si>
  <si>
    <t xml:space="preserve"> 行政运行</t>
    <phoneticPr fontId="2" type="noConversion"/>
  </si>
  <si>
    <t xml:space="preserve"> 地震监测</t>
    <phoneticPr fontId="2" type="noConversion"/>
  </si>
  <si>
    <t>行政运行</t>
    <phoneticPr fontId="2" type="noConversion"/>
  </si>
  <si>
    <t xml:space="preserve">  行政运行</t>
    <phoneticPr fontId="2" type="noConversion"/>
  </si>
  <si>
    <t xml:space="preserve">  地震监测</t>
    <phoneticPr fontId="2" type="noConversion"/>
  </si>
  <si>
    <t>地震监测</t>
    <phoneticPr fontId="2" type="noConversion"/>
  </si>
  <si>
    <t>210</t>
    <phoneticPr fontId="2" type="noConversion"/>
  </si>
  <si>
    <t>11</t>
    <phoneticPr fontId="2" type="noConversion"/>
  </si>
  <si>
    <t>02</t>
    <phoneticPr fontId="2" type="noConversion"/>
  </si>
  <si>
    <t xml:space="preserve">  事业单位医疗</t>
    <phoneticPr fontId="2" type="noConversion"/>
  </si>
</sst>
</file>

<file path=xl/styles.xml><?xml version="1.0" encoding="utf-8"?>
<styleSheet xmlns="http://schemas.openxmlformats.org/spreadsheetml/2006/main">
  <numFmts count="9">
    <numFmt numFmtId="176" formatCode="00"/>
    <numFmt numFmtId="177" formatCode="0000"/>
    <numFmt numFmtId="178" formatCode="#,##0.0_ "/>
    <numFmt numFmtId="179" formatCode="* #,##0.00;* \-#,##0.00;* &quot;&quot;??;@"/>
    <numFmt numFmtId="180" formatCode="0.00_);[Red]\(0.00\)"/>
    <numFmt numFmtId="181" formatCode="#,##0.0000"/>
    <numFmt numFmtId="182" formatCode="#,##0.00_ "/>
    <numFmt numFmtId="183" formatCode="#,##0.00_);[Red]\(#,##0.00\)"/>
    <numFmt numFmtId="184" formatCode="#,##0.00;[Red]#,##0.00"/>
  </numFmts>
  <fonts count="9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20"/>
      <name val="宋体"/>
      <family val="3"/>
      <charset val="134"/>
    </font>
    <font>
      <sz val="18"/>
      <name val="黑体"/>
      <family val="3"/>
      <charset val="134"/>
    </font>
    <font>
      <b/>
      <sz val="14"/>
      <name val="宋体"/>
      <family val="3"/>
      <charset val="134"/>
    </font>
    <font>
      <sz val="1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</cellStyleXfs>
  <cellXfs count="207">
    <xf numFmtId="0" fontId="0" fillId="0" borderId="0" xfId="0">
      <alignment vertical="center"/>
    </xf>
    <xf numFmtId="0" fontId="2" fillId="0" borderId="0" xfId="4">
      <alignment vertical="center"/>
    </xf>
    <xf numFmtId="0" fontId="3" fillId="0" borderId="0" xfId="4" applyFont="1" applyAlignment="1">
      <alignment horizontal="right" vertical="center"/>
    </xf>
    <xf numFmtId="0" fontId="4" fillId="0" borderId="0" xfId="4" applyFont="1" applyAlignment="1">
      <alignment horizontal="centerContinuous" vertical="center"/>
    </xf>
    <xf numFmtId="0" fontId="3" fillId="0" borderId="0" xfId="4" applyFont="1">
      <alignment vertical="center"/>
    </xf>
    <xf numFmtId="0" fontId="3" fillId="2" borderId="1" xfId="4" applyFont="1" applyFill="1" applyBorder="1" applyAlignment="1">
      <alignment horizontal="centerContinuous" vertical="center"/>
    </xf>
    <xf numFmtId="0" fontId="3" fillId="2" borderId="1" xfId="4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/>
    </xf>
    <xf numFmtId="0" fontId="2" fillId="0" borderId="0" xfId="4" applyFill="1">
      <alignment vertical="center"/>
    </xf>
    <xf numFmtId="0" fontId="3" fillId="0" borderId="3" xfId="4" applyFont="1" applyFill="1" applyBorder="1" applyAlignment="1">
      <alignment horizontal="left" vertical="center"/>
    </xf>
    <xf numFmtId="0" fontId="3" fillId="0" borderId="4" xfId="4" applyFont="1" applyFill="1" applyBorder="1">
      <alignment vertical="center"/>
    </xf>
    <xf numFmtId="0" fontId="3" fillId="0" borderId="3" xfId="4" applyFont="1" applyFill="1" applyBorder="1" applyAlignment="1">
      <alignment vertical="center"/>
    </xf>
    <xf numFmtId="0" fontId="3" fillId="0" borderId="4" xfId="4" applyFont="1" applyFill="1" applyBorder="1" applyAlignment="1">
      <alignment horizontal="left" vertical="center"/>
    </xf>
    <xf numFmtId="4" fontId="3" fillId="0" borderId="5" xfId="4" applyNumberFormat="1" applyFont="1" applyFill="1" applyBorder="1" applyAlignment="1">
      <alignment horizontal="right" vertical="center" wrapText="1"/>
    </xf>
    <xf numFmtId="4" fontId="3" fillId="0" borderId="1" xfId="4" applyNumberFormat="1" applyFont="1" applyFill="1" applyBorder="1" applyAlignment="1">
      <alignment horizontal="right" vertical="center" wrapText="1"/>
    </xf>
    <xf numFmtId="0" fontId="2" fillId="0" borderId="1" xfId="4" applyFill="1" applyBorder="1">
      <alignment vertical="center"/>
    </xf>
    <xf numFmtId="0" fontId="3" fillId="0" borderId="1" xfId="4" applyFont="1" applyFill="1" applyBorder="1">
      <alignment vertical="center"/>
    </xf>
    <xf numFmtId="0" fontId="3" fillId="0" borderId="1" xfId="4" applyFont="1" applyFill="1" applyBorder="1" applyAlignment="1">
      <alignment horizontal="left" vertical="center"/>
    </xf>
    <xf numFmtId="180" fontId="3" fillId="0" borderId="5" xfId="4" applyNumberFormat="1" applyFont="1" applyFill="1" applyBorder="1" applyAlignment="1">
      <alignment horizontal="right" vertical="center" wrapText="1"/>
    </xf>
    <xf numFmtId="0" fontId="3" fillId="0" borderId="4" xfId="4" applyFont="1" applyFill="1" applyBorder="1" applyAlignment="1">
      <alignment horizontal="center" vertical="center"/>
    </xf>
    <xf numFmtId="0" fontId="3" fillId="0" borderId="3" xfId="4" applyFont="1" applyFill="1" applyBorder="1" applyAlignment="1">
      <alignment horizontal="center" vertical="center"/>
    </xf>
    <xf numFmtId="0" fontId="3" fillId="0" borderId="1" xfId="4" applyFont="1" applyBorder="1">
      <alignment vertical="center"/>
    </xf>
    <xf numFmtId="0" fontId="2" fillId="0" borderId="0" xfId="4" applyAlignment="1">
      <alignment horizontal="left"/>
    </xf>
    <xf numFmtId="0" fontId="3" fillId="0" borderId="0" xfId="2" applyFont="1">
      <alignment vertical="center"/>
    </xf>
    <xf numFmtId="0" fontId="2" fillId="0" borderId="0" xfId="2" applyFill="1" applyAlignment="1">
      <alignment vertical="center"/>
    </xf>
    <xf numFmtId="0" fontId="3" fillId="0" borderId="0" xfId="2" applyFont="1" applyAlignment="1">
      <alignment horizontal="right" vertical="center"/>
    </xf>
    <xf numFmtId="0" fontId="2" fillId="0" borderId="0" xfId="2">
      <alignment vertical="center"/>
    </xf>
    <xf numFmtId="176" fontId="3" fillId="3" borderId="0" xfId="2" applyNumberFormat="1" applyFont="1" applyFill="1" applyAlignment="1" applyProtection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177" fontId="3" fillId="3" borderId="0" xfId="2" applyNumberFormat="1" applyFont="1" applyFill="1" applyAlignment="1" applyProtection="1">
      <alignment horizontal="center" vertical="center"/>
    </xf>
    <xf numFmtId="178" fontId="2" fillId="0" borderId="0" xfId="2" applyNumberFormat="1" applyFont="1" applyFill="1" applyAlignment="1" applyProtection="1">
      <alignment horizontal="right" vertical="center"/>
    </xf>
    <xf numFmtId="0" fontId="3" fillId="3" borderId="0" xfId="2" applyNumberFormat="1" applyFont="1" applyFill="1" applyAlignment="1" applyProtection="1">
      <alignment horizontal="left" vertical="center"/>
    </xf>
    <xf numFmtId="0" fontId="3" fillId="0" borderId="0" xfId="3" applyFont="1" applyAlignment="1">
      <alignment horizontal="center" vertical="center" wrapText="1"/>
    </xf>
    <xf numFmtId="179" fontId="3" fillId="3" borderId="0" xfId="3" applyNumberFormat="1" applyFont="1" applyFill="1" applyAlignment="1">
      <alignment horizontal="center" vertical="center"/>
    </xf>
    <xf numFmtId="0" fontId="2" fillId="0" borderId="0" xfId="3">
      <alignment vertical="center"/>
    </xf>
    <xf numFmtId="0" fontId="3" fillId="0" borderId="0" xfId="3" applyFont="1" applyAlignment="1">
      <alignment horizontal="centerContinuous" vertical="center"/>
    </xf>
    <xf numFmtId="0" fontId="3" fillId="3" borderId="0" xfId="3" applyFont="1" applyFill="1" applyAlignment="1">
      <alignment vertical="center"/>
    </xf>
    <xf numFmtId="0" fontId="3" fillId="2" borderId="2" xfId="3" applyFont="1" applyFill="1" applyBorder="1" applyAlignment="1">
      <alignment horizontal="centerContinuous" vertical="center"/>
    </xf>
    <xf numFmtId="0" fontId="3" fillId="2" borderId="7" xfId="3" applyFont="1" applyFill="1" applyBorder="1" applyAlignment="1">
      <alignment horizontal="centerContinuous" vertical="center"/>
    </xf>
    <xf numFmtId="0" fontId="3" fillId="2" borderId="6" xfId="3" applyFont="1" applyFill="1" applyBorder="1" applyAlignment="1">
      <alignment horizontal="center" vertical="center" wrapText="1"/>
    </xf>
    <xf numFmtId="49" fontId="3" fillId="3" borderId="0" xfId="3" applyNumberFormat="1" applyFont="1" applyFill="1" applyAlignment="1">
      <alignment horizontal="center" vertical="center"/>
    </xf>
    <xf numFmtId="0" fontId="3" fillId="3" borderId="0" xfId="3" applyFont="1" applyFill="1" applyAlignment="1">
      <alignment horizontal="left" vertical="center"/>
    </xf>
    <xf numFmtId="0" fontId="0" fillId="0" borderId="1" xfId="0" applyBorder="1">
      <alignment vertical="center"/>
    </xf>
    <xf numFmtId="184" fontId="3" fillId="0" borderId="1" xfId="4" applyNumberFormat="1" applyFont="1" applyFill="1" applyBorder="1" applyAlignment="1">
      <alignment horizontal="right" vertical="center" wrapText="1"/>
    </xf>
    <xf numFmtId="0" fontId="3" fillId="0" borderId="0" xfId="1" applyFont="1" applyAlignment="1">
      <alignment horizontal="center" vertical="center" wrapText="1"/>
    </xf>
    <xf numFmtId="0" fontId="3" fillId="3" borderId="0" xfId="1" applyFont="1" applyFill="1" applyAlignment="1">
      <alignment horizontal="center" vertical="center"/>
    </xf>
    <xf numFmtId="176" fontId="3" fillId="3" borderId="0" xfId="1" applyNumberFormat="1" applyFont="1" applyFill="1" applyAlignment="1">
      <alignment vertical="center"/>
    </xf>
    <xf numFmtId="0" fontId="3" fillId="0" borderId="0" xfId="1" applyFont="1" applyFill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3" fillId="3" borderId="0" xfId="1" applyFont="1" applyFill="1" applyAlignment="1">
      <alignment vertical="center"/>
    </xf>
    <xf numFmtId="0" fontId="3" fillId="2" borderId="1" xfId="1" applyFont="1" applyFill="1" applyBorder="1" applyAlignment="1">
      <alignment horizontal="centerContinuous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176" fontId="3" fillId="3" borderId="0" xfId="1" applyNumberFormat="1" applyFont="1" applyFill="1" applyAlignment="1">
      <alignment horizontal="center" vertical="center"/>
    </xf>
    <xf numFmtId="177" fontId="3" fillId="3" borderId="0" xfId="1" applyNumberFormat="1" applyFont="1" applyFill="1" applyAlignment="1">
      <alignment horizontal="center" vertical="center"/>
    </xf>
    <xf numFmtId="179" fontId="3" fillId="3" borderId="0" xfId="1" applyNumberFormat="1" applyFont="1" applyFill="1" applyAlignment="1">
      <alignment horizontal="center" vertical="center"/>
    </xf>
    <xf numFmtId="49" fontId="3" fillId="3" borderId="0" xfId="1" applyNumberFormat="1" applyFont="1" applyFill="1" applyAlignment="1">
      <alignment horizontal="center" vertical="center"/>
    </xf>
    <xf numFmtId="0" fontId="3" fillId="3" borderId="0" xfId="1" applyFont="1" applyFill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6" fillId="0" borderId="0" xfId="5" applyNumberFormat="1" applyFont="1" applyFill="1" applyAlignment="1" applyProtection="1">
      <alignment vertical="center"/>
    </xf>
    <xf numFmtId="0" fontId="1" fillId="0" borderId="0" xfId="5" applyFont="1" applyAlignment="1">
      <alignment vertical="center"/>
    </xf>
    <xf numFmtId="0" fontId="1" fillId="0" borderId="0" xfId="5" applyFont="1" applyAlignment="1">
      <alignment horizontal="right" vertical="center"/>
    </xf>
    <xf numFmtId="0" fontId="7" fillId="0" borderId="1" xfId="5" applyFont="1" applyFill="1" applyBorder="1" applyAlignment="1">
      <alignment horizontal="center" vertical="center"/>
    </xf>
    <xf numFmtId="0" fontId="7" fillId="0" borderId="1" xfId="5" applyFont="1" applyBorder="1" applyAlignment="1">
      <alignment horizontal="center" vertical="center"/>
    </xf>
    <xf numFmtId="0" fontId="2" fillId="0" borderId="0" xfId="5"/>
    <xf numFmtId="0" fontId="7" fillId="0" borderId="0" xfId="5" applyFont="1" applyAlignment="1">
      <alignment vertical="center"/>
    </xf>
    <xf numFmtId="0" fontId="1" fillId="0" borderId="4" xfId="5" applyFont="1" applyFill="1" applyBorder="1" applyAlignment="1">
      <alignment horizontal="left" vertical="center" wrapText="1"/>
    </xf>
    <xf numFmtId="0" fontId="1" fillId="0" borderId="4" xfId="5" applyFont="1" applyFill="1" applyBorder="1" applyAlignment="1">
      <alignment horizontal="left" vertical="center"/>
    </xf>
    <xf numFmtId="0" fontId="1" fillId="0" borderId="0" xfId="5" applyFont="1" applyFill="1" applyAlignment="1">
      <alignment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right" vertical="center"/>
    </xf>
    <xf numFmtId="182" fontId="3" fillId="0" borderId="2" xfId="4" applyNumberFormat="1" applyFont="1" applyFill="1" applyBorder="1" applyAlignment="1" applyProtection="1">
      <alignment horizontal="right" vertical="center" wrapText="1"/>
    </xf>
    <xf numFmtId="180" fontId="3" fillId="0" borderId="2" xfId="4" applyNumberFormat="1" applyFont="1" applyFill="1" applyBorder="1" applyAlignment="1" applyProtection="1">
      <alignment horizontal="right" vertical="center" wrapText="1"/>
    </xf>
    <xf numFmtId="184" fontId="3" fillId="0" borderId="2" xfId="4" applyNumberFormat="1" applyFont="1" applyFill="1" applyBorder="1" applyAlignment="1" applyProtection="1">
      <alignment horizontal="right" vertical="center" wrapText="1"/>
    </xf>
    <xf numFmtId="0" fontId="2" fillId="0" borderId="4" xfId="4" applyFont="1" applyFill="1" applyBorder="1">
      <alignment vertical="center"/>
    </xf>
    <xf numFmtId="182" fontId="3" fillId="0" borderId="1" xfId="4" applyNumberFormat="1" applyFont="1" applyFill="1" applyBorder="1" applyAlignment="1" applyProtection="1">
      <alignment horizontal="right" vertical="center" wrapText="1"/>
    </xf>
    <xf numFmtId="180" fontId="3" fillId="0" borderId="1" xfId="4" applyNumberFormat="1" applyFont="1" applyFill="1" applyBorder="1" applyAlignment="1" applyProtection="1">
      <alignment horizontal="right" vertical="center" wrapText="1"/>
    </xf>
    <xf numFmtId="180" fontId="3" fillId="0" borderId="6" xfId="4" applyNumberFormat="1" applyFont="1" applyFill="1" applyBorder="1" applyAlignment="1" applyProtection="1">
      <alignment horizontal="right" vertical="center" wrapText="1"/>
    </xf>
    <xf numFmtId="180" fontId="2" fillId="0" borderId="2" xfId="4" applyNumberFormat="1" applyFont="1" applyFill="1" applyBorder="1" applyAlignment="1" applyProtection="1">
      <alignment horizontal="right" vertical="center" wrapText="1"/>
    </xf>
    <xf numFmtId="181" fontId="3" fillId="0" borderId="1" xfId="4" applyNumberFormat="1" applyFont="1" applyFill="1" applyBorder="1" applyAlignment="1" applyProtection="1">
      <alignment horizontal="right" vertical="center" wrapText="1"/>
    </xf>
    <xf numFmtId="182" fontId="2" fillId="0" borderId="2" xfId="4" applyNumberFormat="1" applyFill="1" applyBorder="1" applyAlignment="1">
      <alignment horizontal="right" vertical="center" wrapText="1"/>
    </xf>
    <xf numFmtId="4" fontId="3" fillId="0" borderId="2" xfId="4" applyNumberFormat="1" applyFont="1" applyFill="1" applyBorder="1" applyAlignment="1" applyProtection="1">
      <alignment horizontal="right" vertical="center" wrapText="1"/>
    </xf>
    <xf numFmtId="4" fontId="3" fillId="0" borderId="1" xfId="4" applyNumberFormat="1" applyFont="1" applyFill="1" applyBorder="1" applyAlignment="1" applyProtection="1">
      <alignment horizontal="right" vertical="center" wrapText="1"/>
    </xf>
    <xf numFmtId="182" fontId="2" fillId="0" borderId="1" xfId="4" applyNumberFormat="1" applyFill="1" applyBorder="1" applyAlignment="1">
      <alignment horizontal="right" vertical="center" wrapText="1"/>
    </xf>
    <xf numFmtId="0" fontId="2" fillId="0" borderId="0" xfId="2" applyFill="1">
      <alignment vertical="center"/>
    </xf>
    <xf numFmtId="0" fontId="0" fillId="0" borderId="1" xfId="0" applyFill="1" applyBorder="1">
      <alignment vertical="center"/>
    </xf>
    <xf numFmtId="184" fontId="3" fillId="0" borderId="1" xfId="4" applyNumberFormat="1" applyFont="1" applyFill="1" applyBorder="1" applyAlignment="1" applyProtection="1">
      <alignment horizontal="right" vertical="center" wrapText="1"/>
    </xf>
    <xf numFmtId="184" fontId="3" fillId="0" borderId="6" xfId="4" applyNumberFormat="1" applyFont="1" applyFill="1" applyBorder="1" applyAlignment="1" applyProtection="1">
      <alignment horizontal="right" vertical="center" wrapText="1"/>
    </xf>
    <xf numFmtId="184" fontId="2" fillId="0" borderId="2" xfId="4" applyNumberFormat="1" applyFont="1" applyFill="1" applyBorder="1" applyAlignment="1" applyProtection="1">
      <alignment horizontal="right" vertical="center" wrapText="1"/>
    </xf>
    <xf numFmtId="184" fontId="3" fillId="0" borderId="5" xfId="4" applyNumberFormat="1" applyFont="1" applyFill="1" applyBorder="1" applyAlignment="1">
      <alignment horizontal="right" vertical="center" wrapText="1"/>
    </xf>
    <xf numFmtId="184" fontId="2" fillId="0" borderId="2" xfId="4" applyNumberFormat="1" applyFill="1" applyBorder="1" applyAlignment="1">
      <alignment horizontal="right" vertical="center" wrapText="1"/>
    </xf>
    <xf numFmtId="182" fontId="3" fillId="0" borderId="5" xfId="4" applyNumberFormat="1" applyFont="1" applyFill="1" applyBorder="1" applyAlignment="1">
      <alignment horizontal="right" vertical="center" wrapText="1"/>
    </xf>
    <xf numFmtId="184" fontId="2" fillId="0" borderId="1" xfId="4" applyNumberFormat="1" applyFill="1" applyBorder="1" applyAlignment="1">
      <alignment horizontal="right" vertical="center" wrapText="1"/>
    </xf>
    <xf numFmtId="0" fontId="3" fillId="0" borderId="0" xfId="1" applyFont="1" applyFill="1" applyAlignment="1">
      <alignment horizontal="center" vertical="center"/>
    </xf>
    <xf numFmtId="49" fontId="3" fillId="0" borderId="4" xfId="6" applyNumberFormat="1" applyFont="1" applyFill="1" applyBorder="1" applyAlignment="1" applyProtection="1">
      <alignment horizontal="center" vertical="center" wrapText="1"/>
    </xf>
    <xf numFmtId="49" fontId="3" fillId="0" borderId="4" xfId="6" applyNumberFormat="1" applyFont="1" applyFill="1" applyBorder="1" applyAlignment="1" applyProtection="1">
      <alignment horizontal="left" vertical="center" wrapText="1"/>
    </xf>
    <xf numFmtId="0" fontId="3" fillId="0" borderId="4" xfId="6" applyNumberFormat="1" applyFont="1" applyFill="1" applyBorder="1" applyAlignment="1" applyProtection="1">
      <alignment horizontal="left" vertical="center" wrapText="1"/>
    </xf>
    <xf numFmtId="182" fontId="3" fillId="0" borderId="1" xfId="1" applyNumberFormat="1" applyFont="1" applyFill="1" applyBorder="1" applyAlignment="1" applyProtection="1">
      <alignment horizontal="right" vertical="center" wrapText="1"/>
    </xf>
    <xf numFmtId="182" fontId="3" fillId="0" borderId="3" xfId="1" applyNumberFormat="1" applyFont="1" applyFill="1" applyBorder="1" applyAlignment="1" applyProtection="1">
      <alignment horizontal="right" vertical="center" wrapText="1"/>
    </xf>
    <xf numFmtId="182" fontId="3" fillId="0" borderId="1" xfId="0" applyNumberFormat="1" applyFont="1" applyFill="1" applyBorder="1" applyAlignment="1">
      <alignment horizontal="right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>
      <alignment vertical="center"/>
    </xf>
    <xf numFmtId="182" fontId="3" fillId="0" borderId="1" xfId="0" applyNumberFormat="1" applyFont="1" applyFill="1" applyBorder="1" applyAlignment="1">
      <alignment horizontal="right" vertical="center" wrapText="1"/>
    </xf>
    <xf numFmtId="183" fontId="0" fillId="0" borderId="1" xfId="0" applyNumberFormat="1" applyFill="1" applyBorder="1" applyAlignment="1">
      <alignment horizontal="right"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center" vertical="center"/>
    </xf>
    <xf numFmtId="182" fontId="0" fillId="0" borderId="1" xfId="0" applyNumberFormat="1" applyFill="1" applyBorder="1" applyAlignment="1">
      <alignment horizontal="right" vertical="center"/>
    </xf>
    <xf numFmtId="0" fontId="0" fillId="0" borderId="1" xfId="0" applyNumberFormat="1" applyFill="1" applyBorder="1" applyAlignment="1">
      <alignment horizontal="left" vertical="center"/>
    </xf>
    <xf numFmtId="0" fontId="0" fillId="0" borderId="1" xfId="0" applyNumberFormat="1" applyFill="1" applyBorder="1" applyAlignment="1">
      <alignment vertical="center" wrapText="1"/>
    </xf>
    <xf numFmtId="184" fontId="0" fillId="0" borderId="1" xfId="0" applyNumberFormat="1" applyFill="1" applyBorder="1" applyAlignment="1">
      <alignment horizontal="right" vertical="center"/>
    </xf>
    <xf numFmtId="183" fontId="7" fillId="0" borderId="2" xfId="5" applyNumberFormat="1" applyFont="1" applyFill="1" applyBorder="1" applyAlignment="1">
      <alignment horizontal="right" vertical="center"/>
    </xf>
    <xf numFmtId="0" fontId="7" fillId="0" borderId="0" xfId="5" applyFont="1" applyFill="1" applyAlignment="1">
      <alignment vertical="center"/>
    </xf>
    <xf numFmtId="183" fontId="1" fillId="0" borderId="2" xfId="5" applyNumberFormat="1" applyFont="1" applyFill="1" applyBorder="1" applyAlignment="1" applyProtection="1">
      <alignment horizontal="right" vertical="center"/>
    </xf>
    <xf numFmtId="0" fontId="2" fillId="0" borderId="0" xfId="5" applyFill="1"/>
    <xf numFmtId="183" fontId="1" fillId="0" borderId="1" xfId="5" applyNumberFormat="1" applyFont="1" applyFill="1" applyBorder="1" applyAlignment="1" applyProtection="1">
      <alignment horizontal="right" vertical="center"/>
    </xf>
    <xf numFmtId="0" fontId="1" fillId="0" borderId="1" xfId="5" applyFont="1" applyFill="1" applyBorder="1" applyAlignment="1">
      <alignment horizontal="left" vertical="center"/>
    </xf>
    <xf numFmtId="183" fontId="1" fillId="0" borderId="6" xfId="5" applyNumberFormat="1" applyFont="1" applyFill="1" applyBorder="1" applyAlignment="1">
      <alignment horizontal="right" vertical="center"/>
    </xf>
    <xf numFmtId="183" fontId="1" fillId="0" borderId="5" xfId="5" applyNumberFormat="1" applyFont="1" applyFill="1" applyBorder="1" applyAlignment="1" applyProtection="1">
      <alignment horizontal="right" vertical="center"/>
    </xf>
    <xf numFmtId="49" fontId="3" fillId="4" borderId="4" xfId="6" applyNumberFormat="1" applyFont="1" applyFill="1" applyBorder="1" applyAlignment="1" applyProtection="1">
      <alignment horizontal="center" vertical="center" wrapText="1"/>
    </xf>
    <xf numFmtId="49" fontId="3" fillId="4" borderId="4" xfId="6" applyNumberFormat="1" applyFont="1" applyFill="1" applyBorder="1" applyAlignment="1" applyProtection="1">
      <alignment horizontal="left" vertical="center" wrapText="1"/>
    </xf>
    <xf numFmtId="0" fontId="3" fillId="4" borderId="4" xfId="6" applyNumberFormat="1" applyFont="1" applyFill="1" applyBorder="1" applyAlignment="1" applyProtection="1">
      <alignment horizontal="left" vertical="center" wrapText="1"/>
    </xf>
    <xf numFmtId="182" fontId="3" fillId="4" borderId="1" xfId="1" applyNumberFormat="1" applyFont="1" applyFill="1" applyBorder="1" applyAlignment="1" applyProtection="1">
      <alignment horizontal="right" vertical="center" wrapText="1"/>
    </xf>
    <xf numFmtId="182" fontId="3" fillId="4" borderId="3" xfId="1" applyNumberFormat="1" applyFont="1" applyFill="1" applyBorder="1" applyAlignment="1" applyProtection="1">
      <alignment horizontal="right" vertical="center" wrapText="1"/>
    </xf>
    <xf numFmtId="0" fontId="3" fillId="4" borderId="0" xfId="1" applyFont="1" applyFill="1" applyAlignment="1">
      <alignment horizontal="center" vertical="center"/>
    </xf>
    <xf numFmtId="49" fontId="3" fillId="4" borderId="1" xfId="6" applyNumberFormat="1" applyFont="1" applyFill="1" applyBorder="1" applyAlignment="1" applyProtection="1">
      <alignment horizontal="center" vertical="center" wrapText="1"/>
    </xf>
    <xf numFmtId="49" fontId="3" fillId="4" borderId="1" xfId="1" applyNumberFormat="1" applyFont="1" applyFill="1" applyBorder="1" applyAlignment="1">
      <alignment horizontal="center" vertical="center"/>
    </xf>
    <xf numFmtId="179" fontId="3" fillId="4" borderId="1" xfId="1" applyNumberFormat="1" applyFont="1" applyFill="1" applyBorder="1" applyAlignment="1">
      <alignment horizontal="center" vertical="center"/>
    </xf>
    <xf numFmtId="180" fontId="2" fillId="0" borderId="0" xfId="2" applyNumberFormat="1" applyFont="1" applyFill="1" applyAlignment="1" applyProtection="1">
      <alignment horizontal="right" vertical="center"/>
    </xf>
    <xf numFmtId="49" fontId="3" fillId="0" borderId="1" xfId="7" applyNumberFormat="1" applyFont="1" applyFill="1" applyBorder="1" applyAlignment="1" applyProtection="1">
      <alignment horizontal="center" vertical="center" wrapText="1"/>
    </xf>
    <xf numFmtId="49" fontId="3" fillId="0" borderId="1" xfId="7" applyNumberFormat="1" applyFont="1" applyFill="1" applyBorder="1" applyAlignment="1" applyProtection="1">
      <alignment horizontal="left" vertical="center" wrapText="1"/>
    </xf>
    <xf numFmtId="0" fontId="3" fillId="0" borderId="1" xfId="7" applyNumberFormat="1" applyFont="1" applyFill="1" applyBorder="1" applyAlignment="1" applyProtection="1">
      <alignment horizontal="left" vertical="center" wrapText="1"/>
    </xf>
    <xf numFmtId="49" fontId="3" fillId="4" borderId="1" xfId="7" applyNumberFormat="1" applyFont="1" applyFill="1" applyBorder="1" applyAlignment="1" applyProtection="1">
      <alignment horizontal="center" vertical="center" wrapText="1"/>
    </xf>
    <xf numFmtId="49" fontId="3" fillId="4" borderId="1" xfId="7" applyNumberFormat="1" applyFont="1" applyFill="1" applyBorder="1" applyAlignment="1" applyProtection="1">
      <alignment horizontal="left" vertical="center" wrapText="1"/>
    </xf>
    <xf numFmtId="0" fontId="3" fillId="4" borderId="1" xfId="7" applyNumberFormat="1" applyFont="1" applyFill="1" applyBorder="1" applyAlignment="1" applyProtection="1">
      <alignment horizontal="left" vertical="center" wrapText="1"/>
    </xf>
    <xf numFmtId="0" fontId="2" fillId="4" borderId="0" xfId="2" applyFill="1" applyAlignment="1">
      <alignment vertical="center"/>
    </xf>
    <xf numFmtId="0" fontId="2" fillId="4" borderId="0" xfId="2" applyFill="1">
      <alignment vertical="center"/>
    </xf>
    <xf numFmtId="177" fontId="3" fillId="4" borderId="1" xfId="2" applyNumberFormat="1" applyFont="1" applyFill="1" applyBorder="1" applyAlignment="1" applyProtection="1">
      <alignment horizontal="center" vertical="center"/>
    </xf>
    <xf numFmtId="0" fontId="3" fillId="4" borderId="1" xfId="2" applyNumberFormat="1" applyFont="1" applyFill="1" applyBorder="1" applyAlignment="1" applyProtection="1">
      <alignment horizontal="left" vertical="center"/>
    </xf>
    <xf numFmtId="49" fontId="3" fillId="4" borderId="4" xfId="8" applyNumberFormat="1" applyFont="1" applyFill="1" applyBorder="1" applyAlignment="1" applyProtection="1">
      <alignment horizontal="center" vertical="center" wrapText="1"/>
    </xf>
    <xf numFmtId="49" fontId="3" fillId="4" borderId="4" xfId="8" applyNumberFormat="1" applyFont="1" applyFill="1" applyBorder="1" applyAlignment="1" applyProtection="1">
      <alignment horizontal="left" vertical="center" wrapText="1"/>
    </xf>
    <xf numFmtId="0" fontId="3" fillId="4" borderId="4" xfId="8" applyNumberFormat="1" applyFont="1" applyFill="1" applyBorder="1" applyAlignment="1" applyProtection="1">
      <alignment horizontal="left" vertical="center" wrapText="1"/>
    </xf>
    <xf numFmtId="182" fontId="3" fillId="4" borderId="1" xfId="3" applyNumberFormat="1" applyFont="1" applyFill="1" applyBorder="1" applyAlignment="1" applyProtection="1">
      <alignment horizontal="right" vertical="center" wrapText="1"/>
    </xf>
    <xf numFmtId="0" fontId="2" fillId="4" borderId="0" xfId="3" applyFill="1">
      <alignment vertical="center"/>
    </xf>
    <xf numFmtId="0" fontId="3" fillId="4" borderId="1" xfId="8" applyNumberFormat="1" applyFont="1" applyFill="1" applyBorder="1" applyAlignment="1" applyProtection="1">
      <alignment horizontal="left" vertical="center" wrapText="1"/>
    </xf>
    <xf numFmtId="49" fontId="3" fillId="4" borderId="1" xfId="8" applyNumberFormat="1" applyFont="1" applyFill="1" applyBorder="1" applyAlignment="1" applyProtection="1">
      <alignment horizontal="center" vertical="center" wrapText="1"/>
    </xf>
    <xf numFmtId="49" fontId="3" fillId="4" borderId="1" xfId="3" applyNumberFormat="1" applyFont="1" applyFill="1" applyBorder="1" applyAlignment="1">
      <alignment horizontal="center" vertical="center"/>
    </xf>
    <xf numFmtId="0" fontId="3" fillId="4" borderId="1" xfId="3" applyFont="1" applyFill="1" applyBorder="1" applyAlignment="1">
      <alignment horizontal="left" vertical="center"/>
    </xf>
    <xf numFmtId="179" fontId="3" fillId="4" borderId="1" xfId="3" applyNumberFormat="1" applyFont="1" applyFill="1" applyBorder="1" applyAlignment="1">
      <alignment horizontal="center" vertical="center"/>
    </xf>
    <xf numFmtId="0" fontId="4" fillId="0" borderId="0" xfId="2" applyNumberFormat="1" applyFont="1" applyFill="1" applyAlignment="1" applyProtection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7" applyNumberFormat="1" applyFont="1" applyFill="1" applyBorder="1" applyAlignment="1" applyProtection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4" xfId="7" applyNumberFormat="1" applyFont="1" applyFill="1" applyBorder="1" applyAlignment="1" applyProtection="1">
      <alignment horizontal="center" vertical="center" wrapText="1"/>
    </xf>
    <xf numFmtId="0" fontId="3" fillId="2" borderId="3" xfId="7" applyNumberFormat="1" applyFont="1" applyFill="1" applyBorder="1" applyAlignment="1" applyProtection="1">
      <alignment horizontal="center" vertical="center" wrapText="1"/>
    </xf>
    <xf numFmtId="0" fontId="3" fillId="2" borderId="8" xfId="7" applyNumberFormat="1" applyFont="1" applyFill="1" applyBorder="1" applyAlignment="1" applyProtection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/>
    </xf>
    <xf numFmtId="0" fontId="3" fillId="2" borderId="4" xfId="2" applyNumberFormat="1" applyFont="1" applyFill="1" applyBorder="1" applyAlignment="1" applyProtection="1">
      <alignment horizontal="center" vertical="center" wrapText="1"/>
    </xf>
    <xf numFmtId="0" fontId="3" fillId="2" borderId="3" xfId="2" applyNumberFormat="1" applyFont="1" applyFill="1" applyBorder="1" applyAlignment="1" applyProtection="1">
      <alignment horizontal="center" vertical="center" wrapText="1"/>
    </xf>
    <xf numFmtId="0" fontId="3" fillId="2" borderId="8" xfId="2" applyFont="1" applyFill="1" applyBorder="1" applyAlignment="1">
      <alignment horizontal="center" vertical="center" wrapText="1"/>
    </xf>
    <xf numFmtId="0" fontId="4" fillId="0" borderId="0" xfId="3" applyNumberFormat="1" applyFont="1" applyFill="1" applyAlignment="1" applyProtection="1">
      <alignment horizontal="center" vertical="center"/>
    </xf>
    <xf numFmtId="0" fontId="3" fillId="2" borderId="8" xfId="8" applyNumberFormat="1" applyFont="1" applyFill="1" applyBorder="1" applyAlignment="1" applyProtection="1">
      <alignment horizontal="center" vertical="center" wrapText="1"/>
    </xf>
    <xf numFmtId="0" fontId="2" fillId="2" borderId="1" xfId="3" applyNumberFormat="1" applyFont="1" applyFill="1" applyBorder="1" applyAlignment="1" applyProtection="1">
      <alignment horizontal="center" vertical="center"/>
    </xf>
    <xf numFmtId="0" fontId="3" fillId="2" borderId="4" xfId="3" applyNumberFormat="1" applyFont="1" applyFill="1" applyBorder="1" applyAlignment="1" applyProtection="1">
      <alignment horizontal="center" vertical="center"/>
    </xf>
    <xf numFmtId="0" fontId="3" fillId="2" borderId="4" xfId="3" applyNumberFormat="1" applyFont="1" applyFill="1" applyBorder="1" applyAlignment="1" applyProtection="1">
      <alignment horizontal="center" vertical="center" wrapText="1"/>
    </xf>
    <xf numFmtId="0" fontId="3" fillId="2" borderId="2" xfId="1" applyNumberFormat="1" applyFont="1" applyFill="1" applyBorder="1" applyAlignment="1" applyProtection="1">
      <alignment horizontal="center" vertical="center"/>
    </xf>
    <xf numFmtId="0" fontId="3" fillId="2" borderId="6" xfId="1" applyNumberFormat="1" applyFont="1" applyFill="1" applyBorder="1" applyAlignment="1" applyProtection="1">
      <alignment horizontal="center" vertical="center"/>
    </xf>
    <xf numFmtId="0" fontId="3" fillId="2" borderId="5" xfId="1" applyNumberFormat="1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NumberFormat="1" applyFont="1" applyFill="1" applyAlignment="1" applyProtection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 wrapText="1"/>
    </xf>
    <xf numFmtId="0" fontId="3" fillId="2" borderId="4" xfId="1" applyNumberFormat="1" applyFont="1" applyFill="1" applyBorder="1" applyAlignment="1" applyProtection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5" applyNumberFormat="1" applyFont="1" applyFill="1" applyAlignment="1" applyProtection="1">
      <alignment horizontal="center" vertical="center"/>
    </xf>
    <xf numFmtId="183" fontId="3" fillId="0" borderId="1" xfId="2" applyNumberFormat="1" applyFont="1" applyFill="1" applyBorder="1" applyAlignment="1" applyProtection="1">
      <alignment horizontal="center" vertical="center" wrapText="1"/>
    </xf>
    <xf numFmtId="180" fontId="3" fillId="0" borderId="1" xfId="2" applyNumberFormat="1" applyFont="1" applyFill="1" applyBorder="1" applyAlignment="1" applyProtection="1">
      <alignment horizontal="center" vertical="center" wrapText="1"/>
    </xf>
    <xf numFmtId="180" fontId="3" fillId="4" borderId="1" xfId="2" applyNumberFormat="1" applyFont="1" applyFill="1" applyBorder="1" applyAlignment="1" applyProtection="1">
      <alignment horizontal="center" vertical="center" wrapText="1"/>
    </xf>
    <xf numFmtId="183" fontId="3" fillId="4" borderId="1" xfId="2" applyNumberFormat="1" applyFont="1" applyFill="1" applyBorder="1" applyAlignment="1" applyProtection="1">
      <alignment horizontal="center" vertical="center" wrapText="1"/>
    </xf>
    <xf numFmtId="180" fontId="2" fillId="4" borderId="1" xfId="2" applyNumberFormat="1" applyFont="1" applyFill="1" applyBorder="1" applyAlignment="1" applyProtection="1">
      <alignment horizontal="center" vertical="center"/>
    </xf>
    <xf numFmtId="182" fontId="2" fillId="4" borderId="1" xfId="2" applyNumberFormat="1" applyFont="1" applyFill="1" applyBorder="1" applyAlignment="1" applyProtection="1">
      <alignment horizontal="center" vertical="center"/>
    </xf>
    <xf numFmtId="178" fontId="2" fillId="4" borderId="1" xfId="2" applyNumberFormat="1" applyFont="1" applyFill="1" applyBorder="1" applyAlignment="1" applyProtection="1">
      <alignment horizontal="center" vertical="center"/>
    </xf>
    <xf numFmtId="0" fontId="2" fillId="4" borderId="1" xfId="2" applyFill="1" applyBorder="1" applyAlignment="1">
      <alignment horizontal="center" vertical="center"/>
    </xf>
  </cellXfs>
  <cellStyles count="9">
    <cellStyle name="常规" xfId="0" builtinId="0"/>
    <cellStyle name="常规_11B00E381C0746B1A443A97890317F88" xfId="1"/>
    <cellStyle name="常规_4541A61B324A417B98D666F4020F19BD" xfId="2"/>
    <cellStyle name="常规_64FD729675C24920AC5F22807497067C" xfId="3"/>
    <cellStyle name="常规_67C4AD7503B94D0296F487A69F8CDE79" xfId="4"/>
    <cellStyle name="常规_6E370E43393545A6B35587D4FAE7A38B" xfId="5"/>
    <cellStyle name="千位分隔[0]_11B00E381C0746B1A443A97890317F88" xfId="6"/>
    <cellStyle name="千位分隔[0]_4541A61B324A417B98D666F4020F19BD" xfId="7"/>
    <cellStyle name="千位分隔[0]_64FD729675C24920AC5F22807497067C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3"/>
  <sheetViews>
    <sheetView showGridLines="0" showZeros="0" workbookViewId="0">
      <selection activeCell="D12" sqref="D12"/>
    </sheetView>
  </sheetViews>
  <sheetFormatPr defaultColWidth="6.875" defaultRowHeight="20.100000000000001" customHeight="1"/>
  <cols>
    <col min="1" max="1" width="38.75" style="1" customWidth="1"/>
    <col min="2" max="2" width="28.875" style="1" customWidth="1"/>
    <col min="3" max="3" width="38.75" style="1" customWidth="1"/>
    <col min="4" max="4" width="28.875" style="1" customWidth="1"/>
    <col min="5" max="16384" width="6.875" style="1"/>
  </cols>
  <sheetData>
    <row r="1" spans="1:4" ht="20.100000000000001" customHeight="1">
      <c r="A1" s="1" t="s">
        <v>0</v>
      </c>
      <c r="D1" s="2" t="s">
        <v>158</v>
      </c>
    </row>
    <row r="2" spans="1:4" ht="20.100000000000001" customHeight="1">
      <c r="A2" s="3" t="s">
        <v>40</v>
      </c>
      <c r="B2" s="3"/>
      <c r="C2" s="3"/>
      <c r="D2" s="3"/>
    </row>
    <row r="3" spans="1:4" s="4" customFormat="1" ht="20.100000000000001" customHeight="1">
      <c r="A3" s="1"/>
      <c r="D3" s="2" t="s">
        <v>1</v>
      </c>
    </row>
    <row r="4" spans="1:4" ht="24.75" customHeight="1">
      <c r="A4" s="5" t="s">
        <v>2</v>
      </c>
      <c r="B4" s="5"/>
      <c r="C4" s="5" t="s">
        <v>3</v>
      </c>
      <c r="D4" s="5"/>
    </row>
    <row r="5" spans="1:4" ht="24.75" customHeight="1">
      <c r="A5" s="6" t="s">
        <v>4</v>
      </c>
      <c r="B5" s="7" t="s">
        <v>5</v>
      </c>
      <c r="C5" s="6" t="s">
        <v>4</v>
      </c>
      <c r="D5" s="7" t="s">
        <v>5</v>
      </c>
    </row>
    <row r="6" spans="1:4" s="8" customFormat="1" ht="21" customHeight="1">
      <c r="A6" s="10" t="s">
        <v>26</v>
      </c>
      <c r="B6" s="77">
        <f>B7+B8</f>
        <v>1644.63</v>
      </c>
      <c r="C6" s="9" t="s">
        <v>6</v>
      </c>
      <c r="D6" s="78">
        <f>D7+D8+D9</f>
        <v>1263.9499999999998</v>
      </c>
    </row>
    <row r="7" spans="1:4" s="8" customFormat="1" ht="21" customHeight="1">
      <c r="A7" s="10" t="s">
        <v>7</v>
      </c>
      <c r="B7" s="77">
        <v>1644.63</v>
      </c>
      <c r="C7" s="9" t="s">
        <v>8</v>
      </c>
      <c r="D7" s="78">
        <v>794.18</v>
      </c>
    </row>
    <row r="8" spans="1:4" s="8" customFormat="1" ht="21" customHeight="1">
      <c r="A8" s="10" t="s">
        <v>27</v>
      </c>
      <c r="B8" s="77">
        <v>0</v>
      </c>
      <c r="C8" s="9" t="s">
        <v>9</v>
      </c>
      <c r="D8" s="79">
        <v>335.98</v>
      </c>
    </row>
    <row r="9" spans="1:4" s="8" customFormat="1" ht="21" customHeight="1">
      <c r="A9" s="10" t="s">
        <v>28</v>
      </c>
      <c r="B9" s="77">
        <v>0</v>
      </c>
      <c r="C9" s="9" t="s">
        <v>10</v>
      </c>
      <c r="D9" s="79">
        <v>133.79</v>
      </c>
    </row>
    <row r="10" spans="1:4" s="8" customFormat="1" ht="21" customHeight="1">
      <c r="A10" s="10" t="s">
        <v>30</v>
      </c>
      <c r="B10" s="77">
        <v>0</v>
      </c>
      <c r="C10" s="9" t="s">
        <v>11</v>
      </c>
      <c r="D10" s="78">
        <f>D11+D12</f>
        <v>627.70000000000005</v>
      </c>
    </row>
    <row r="11" spans="1:4" s="8" customFormat="1" ht="21" customHeight="1">
      <c r="A11" s="10" t="s">
        <v>31</v>
      </c>
      <c r="B11" s="77">
        <v>0</v>
      </c>
      <c r="C11" s="9" t="s">
        <v>12</v>
      </c>
      <c r="D11" s="78">
        <v>127.7</v>
      </c>
    </row>
    <row r="12" spans="1:4" s="8" customFormat="1" ht="21" customHeight="1">
      <c r="A12" s="10" t="s">
        <v>32</v>
      </c>
      <c r="B12" s="77">
        <v>0</v>
      </c>
      <c r="C12" s="9" t="s">
        <v>13</v>
      </c>
      <c r="D12" s="78">
        <v>500</v>
      </c>
    </row>
    <row r="13" spans="1:4" s="8" customFormat="1" ht="21" customHeight="1">
      <c r="A13" s="10" t="s">
        <v>33</v>
      </c>
      <c r="B13" s="77">
        <v>125.27</v>
      </c>
      <c r="C13" s="11" t="s">
        <v>14</v>
      </c>
      <c r="D13" s="78">
        <v>0</v>
      </c>
    </row>
    <row r="14" spans="1:4" s="8" customFormat="1" ht="21" customHeight="1">
      <c r="A14" s="10" t="s">
        <v>34</v>
      </c>
      <c r="B14" s="77">
        <v>0</v>
      </c>
      <c r="C14" s="9" t="s">
        <v>15</v>
      </c>
      <c r="D14" s="78">
        <v>0</v>
      </c>
    </row>
    <row r="15" spans="1:4" s="8" customFormat="1" ht="21" customHeight="1">
      <c r="A15" s="80" t="s">
        <v>35</v>
      </c>
      <c r="B15" s="81">
        <v>121.75</v>
      </c>
      <c r="C15" s="12" t="s">
        <v>16</v>
      </c>
      <c r="D15" s="78">
        <v>0</v>
      </c>
    </row>
    <row r="16" spans="1:4" s="8" customFormat="1" ht="20.100000000000001" customHeight="1">
      <c r="A16" s="15"/>
      <c r="B16" s="13"/>
      <c r="C16" s="12" t="s">
        <v>17</v>
      </c>
      <c r="D16" s="78">
        <v>0</v>
      </c>
    </row>
    <row r="17" spans="1:8" s="8" customFormat="1" ht="21" customHeight="1">
      <c r="A17" s="15"/>
      <c r="B17" s="14"/>
      <c r="C17" s="12" t="s">
        <v>18</v>
      </c>
      <c r="D17" s="82">
        <v>0</v>
      </c>
    </row>
    <row r="18" spans="1:8" s="8" customFormat="1" ht="21" customHeight="1">
      <c r="A18" s="15"/>
      <c r="B18" s="14"/>
      <c r="C18" s="12" t="s">
        <v>19</v>
      </c>
      <c r="D18" s="83">
        <v>0</v>
      </c>
    </row>
    <row r="19" spans="1:8" s="8" customFormat="1" ht="21" customHeight="1">
      <c r="A19" s="15"/>
      <c r="B19" s="14"/>
      <c r="C19" s="12" t="s">
        <v>20</v>
      </c>
      <c r="D19" s="84">
        <v>0</v>
      </c>
    </row>
    <row r="20" spans="1:8" s="8" customFormat="1" ht="21" customHeight="1">
      <c r="A20" s="16"/>
      <c r="B20" s="14"/>
      <c r="C20" s="17" t="s">
        <v>36</v>
      </c>
      <c r="D20" s="85">
        <v>0</v>
      </c>
    </row>
    <row r="21" spans="1:8" ht="21" customHeight="1">
      <c r="A21" s="16"/>
      <c r="B21" s="14"/>
      <c r="D21" s="18"/>
      <c r="G21" s="8"/>
      <c r="H21" s="8"/>
    </row>
    <row r="22" spans="1:8" s="8" customFormat="1" ht="21" customHeight="1">
      <c r="A22" s="19" t="s">
        <v>21</v>
      </c>
      <c r="B22" s="86">
        <f>B6+B13+B15</f>
        <v>1891.65</v>
      </c>
      <c r="C22" s="20" t="s">
        <v>22</v>
      </c>
      <c r="D22" s="86">
        <f>D6+D10</f>
        <v>1891.6499999999999</v>
      </c>
    </row>
    <row r="23" spans="1:8" s="8" customFormat="1" ht="21" customHeight="1">
      <c r="A23" s="10" t="s">
        <v>37</v>
      </c>
      <c r="B23" s="87">
        <v>0</v>
      </c>
      <c r="C23" s="9" t="s">
        <v>23</v>
      </c>
      <c r="D23" s="78">
        <v>0</v>
      </c>
    </row>
    <row r="24" spans="1:8" s="8" customFormat="1" ht="21" customHeight="1">
      <c r="A24" s="10" t="s">
        <v>38</v>
      </c>
      <c r="B24" s="88">
        <v>0</v>
      </c>
      <c r="C24" s="9" t="s">
        <v>39</v>
      </c>
      <c r="D24" s="82">
        <v>0</v>
      </c>
    </row>
    <row r="25" spans="1:8" ht="21" customHeight="1">
      <c r="A25" s="21"/>
      <c r="B25" s="13"/>
      <c r="C25" s="17"/>
      <c r="D25" s="13"/>
    </row>
    <row r="26" spans="1:8" ht="21" customHeight="1">
      <c r="A26" s="21"/>
      <c r="B26" s="14"/>
      <c r="C26" s="17"/>
      <c r="D26" s="14"/>
    </row>
    <row r="27" spans="1:8" s="8" customFormat="1" ht="23.25" customHeight="1">
      <c r="A27" s="19" t="s">
        <v>24</v>
      </c>
      <c r="B27" s="89">
        <f>B22</f>
        <v>1891.65</v>
      </c>
      <c r="C27" s="20" t="s">
        <v>25</v>
      </c>
      <c r="D27" s="89">
        <f>D22</f>
        <v>1891.6499999999999</v>
      </c>
    </row>
    <row r="28" spans="1:8" ht="20.100000000000001" customHeight="1">
      <c r="A28" s="22"/>
    </row>
    <row r="29" spans="1:8" ht="20.100000000000001" customHeight="1">
      <c r="A29" s="22"/>
    </row>
    <row r="30" spans="1:8" ht="20.100000000000001" customHeight="1">
      <c r="A30" s="22"/>
    </row>
    <row r="33" spans="8:8" ht="20.100000000000001" customHeight="1">
      <c r="H33" s="8"/>
    </row>
  </sheetData>
  <sheetProtection formatCells="0" formatColumns="0" formatRows="0"/>
  <phoneticPr fontId="2" type="noConversion"/>
  <printOptions horizontalCentered="1"/>
  <pageMargins left="0.59055118110236227" right="0.26" top="0.43" bottom="0.47244094488188981" header="0.49" footer="0.23622047244094491"/>
  <pageSetup paperSize="9" scale="90" orientation="landscape" horizontalDpi="1200" verticalDpi="1200" r:id="rId1"/>
  <headerFooter alignWithMargins="0">
    <oddFooter xml:space="preserve">第 &amp;P 页,共 &amp;N 页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21"/>
  <sheetViews>
    <sheetView showGridLines="0" showZeros="0" workbookViewId="0">
      <selection sqref="A1:XFD1048576"/>
    </sheetView>
  </sheetViews>
  <sheetFormatPr defaultColWidth="8" defaultRowHeight="24.95" customHeight="1"/>
  <cols>
    <col min="1" max="1" width="4" style="27" customWidth="1"/>
    <col min="2" max="3" width="4" style="32" customWidth="1"/>
    <col min="4" max="4" width="5" style="32" customWidth="1"/>
    <col min="5" max="5" width="11.75" style="34" customWidth="1"/>
    <col min="6" max="6" width="8.875" style="33" customWidth="1"/>
    <col min="7" max="7" width="9.625" style="33" customWidth="1"/>
    <col min="8" max="8" width="10.375" style="33" customWidth="1"/>
    <col min="9" max="9" width="9.125" style="33" customWidth="1"/>
    <col min="10" max="10" width="8.5" style="33" customWidth="1"/>
    <col min="11" max="11" width="8.375" style="33" customWidth="1"/>
    <col min="12" max="12" width="8.625" style="33" customWidth="1"/>
    <col min="13" max="13" width="5.125" style="24" customWidth="1"/>
    <col min="14" max="14" width="7.75" style="24" customWidth="1"/>
    <col min="15" max="15" width="4.75" style="24" customWidth="1"/>
    <col min="16" max="16" width="7.5" style="24" customWidth="1"/>
    <col min="17" max="17" width="8" style="24" customWidth="1"/>
    <col min="18" max="18" width="8.875" style="24" customWidth="1"/>
    <col min="19" max="251" width="6.875" style="24" customWidth="1"/>
    <col min="252" max="255" width="8" style="24" customWidth="1"/>
    <col min="256" max="16384" width="8" style="26"/>
  </cols>
  <sheetData>
    <row r="1" spans="1:255" ht="24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Q1" s="23"/>
      <c r="R1" s="25" t="s">
        <v>157</v>
      </c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</row>
    <row r="2" spans="1:255" ht="24" customHeight="1">
      <c r="A2" s="154" t="s">
        <v>66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</row>
    <row r="3" spans="1:255" ht="24" customHeight="1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Q3" s="23"/>
      <c r="R3" s="25" t="s">
        <v>41</v>
      </c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</row>
    <row r="4" spans="1:255" ht="24" customHeight="1">
      <c r="A4" s="156" t="s">
        <v>51</v>
      </c>
      <c r="B4" s="156"/>
      <c r="C4" s="156"/>
      <c r="D4" s="163" t="s">
        <v>42</v>
      </c>
      <c r="E4" s="162" t="s">
        <v>52</v>
      </c>
      <c r="F4" s="164" t="s">
        <v>43</v>
      </c>
      <c r="G4" s="159" t="s">
        <v>57</v>
      </c>
      <c r="H4" s="160"/>
      <c r="I4" s="161"/>
      <c r="J4" s="165" t="s">
        <v>58</v>
      </c>
      <c r="K4" s="155" t="s">
        <v>53</v>
      </c>
      <c r="L4" s="157" t="s">
        <v>59</v>
      </c>
      <c r="M4" s="155" t="s">
        <v>44</v>
      </c>
      <c r="N4" s="155" t="s">
        <v>60</v>
      </c>
      <c r="O4" s="156" t="s">
        <v>45</v>
      </c>
      <c r="P4" s="156" t="s">
        <v>46</v>
      </c>
      <c r="Q4" s="156" t="s">
        <v>47</v>
      </c>
      <c r="R4" s="156" t="s">
        <v>61</v>
      </c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</row>
    <row r="5" spans="1:255" ht="39" customHeight="1">
      <c r="A5" s="28" t="s">
        <v>54</v>
      </c>
      <c r="B5" s="28" t="s">
        <v>55</v>
      </c>
      <c r="C5" s="28" t="s">
        <v>56</v>
      </c>
      <c r="D5" s="163"/>
      <c r="E5" s="162"/>
      <c r="F5" s="161"/>
      <c r="G5" s="30" t="s">
        <v>48</v>
      </c>
      <c r="H5" s="30" t="s">
        <v>49</v>
      </c>
      <c r="I5" s="30" t="s">
        <v>62</v>
      </c>
      <c r="J5" s="155"/>
      <c r="K5" s="155"/>
      <c r="L5" s="158"/>
      <c r="M5" s="155"/>
      <c r="N5" s="155"/>
      <c r="O5" s="156"/>
      <c r="P5" s="156"/>
      <c r="Q5" s="156"/>
      <c r="R5" s="15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</row>
    <row r="6" spans="1:255" ht="24" customHeight="1">
      <c r="A6" s="29" t="s">
        <v>50</v>
      </c>
      <c r="B6" s="29" t="s">
        <v>50</v>
      </c>
      <c r="C6" s="29" t="s">
        <v>50</v>
      </c>
      <c r="D6" s="29" t="s">
        <v>50</v>
      </c>
      <c r="E6" s="31" t="s">
        <v>50</v>
      </c>
      <c r="F6" s="29">
        <v>1</v>
      </c>
      <c r="G6" s="29">
        <v>2</v>
      </c>
      <c r="H6" s="29">
        <v>3</v>
      </c>
      <c r="I6" s="29">
        <v>4</v>
      </c>
      <c r="J6" s="29">
        <v>5</v>
      </c>
      <c r="K6" s="29">
        <v>6</v>
      </c>
      <c r="L6" s="29">
        <v>7</v>
      </c>
      <c r="M6" s="29">
        <v>8</v>
      </c>
      <c r="N6" s="29">
        <v>9</v>
      </c>
      <c r="O6" s="29">
        <v>10</v>
      </c>
      <c r="P6" s="29">
        <v>11</v>
      </c>
      <c r="Q6" s="29">
        <v>12</v>
      </c>
      <c r="R6" s="29">
        <v>13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</row>
    <row r="7" spans="1:255" s="90" customFormat="1" ht="24" customHeight="1">
      <c r="A7" s="134"/>
      <c r="B7" s="134"/>
      <c r="C7" s="134"/>
      <c r="D7" s="135"/>
      <c r="E7" s="136" t="s">
        <v>48</v>
      </c>
      <c r="F7" s="199">
        <f>F8</f>
        <v>1891.65</v>
      </c>
      <c r="G7" s="199">
        <f t="shared" ref="G7:H7" si="0">G8</f>
        <v>1644.63</v>
      </c>
      <c r="H7" s="199">
        <f t="shared" si="0"/>
        <v>1644.63</v>
      </c>
      <c r="I7" s="199">
        <v>0</v>
      </c>
      <c r="J7" s="199">
        <v>0</v>
      </c>
      <c r="K7" s="199">
        <v>0</v>
      </c>
      <c r="L7" s="199">
        <f>L8</f>
        <v>125.27</v>
      </c>
      <c r="M7" s="199">
        <v>0</v>
      </c>
      <c r="N7" s="199">
        <v>0</v>
      </c>
      <c r="O7" s="199">
        <v>0</v>
      </c>
      <c r="P7" s="199">
        <v>121.75</v>
      </c>
      <c r="Q7" s="199">
        <v>0</v>
      </c>
      <c r="R7" s="199">
        <v>0</v>
      </c>
      <c r="S7" s="24"/>
    </row>
    <row r="8" spans="1:255" ht="24" customHeight="1">
      <c r="A8" s="134"/>
      <c r="B8" s="134"/>
      <c r="C8" s="134"/>
      <c r="D8" s="135" t="s">
        <v>200</v>
      </c>
      <c r="E8" s="136" t="s">
        <v>201</v>
      </c>
      <c r="F8" s="199">
        <f>G8+L8+P8</f>
        <v>1891.65</v>
      </c>
      <c r="G8" s="199">
        <f>G9+G10+G11+G12+G13+G14+G15+G16+G17+G18+G19+G20</f>
        <v>1644.63</v>
      </c>
      <c r="H8" s="199">
        <f>H9+H10+H11+H12+H13+H14+H15+H16+H17+H18+H19+H20</f>
        <v>1644.63</v>
      </c>
      <c r="I8" s="199">
        <v>0</v>
      </c>
      <c r="J8" s="199">
        <v>0</v>
      </c>
      <c r="K8" s="199">
        <v>0</v>
      </c>
      <c r="L8" s="199">
        <f>L12+L19</f>
        <v>125.27</v>
      </c>
      <c r="M8" s="199">
        <v>0</v>
      </c>
      <c r="N8" s="199">
        <v>0</v>
      </c>
      <c r="O8" s="199">
        <v>0</v>
      </c>
      <c r="P8" s="199">
        <v>121.75</v>
      </c>
      <c r="Q8" s="199">
        <v>0</v>
      </c>
      <c r="R8" s="199">
        <v>0</v>
      </c>
    </row>
    <row r="9" spans="1:255" ht="24" customHeight="1">
      <c r="A9" s="134" t="s">
        <v>202</v>
      </c>
      <c r="B9" s="134" t="s">
        <v>203</v>
      </c>
      <c r="C9" s="134" t="s">
        <v>204</v>
      </c>
      <c r="D9" s="135" t="s">
        <v>205</v>
      </c>
      <c r="E9" s="136" t="s">
        <v>206</v>
      </c>
      <c r="F9" s="200">
        <f t="shared" ref="F9:F20" si="1">G9+L9+P9</f>
        <v>4.5</v>
      </c>
      <c r="G9" s="199">
        <v>4.5</v>
      </c>
      <c r="H9" s="199">
        <v>4.5</v>
      </c>
      <c r="I9" s="199">
        <v>0</v>
      </c>
      <c r="J9" s="199">
        <v>0</v>
      </c>
      <c r="K9" s="199">
        <v>0</v>
      </c>
      <c r="L9" s="199">
        <v>0</v>
      </c>
      <c r="M9" s="199">
        <v>0</v>
      </c>
      <c r="N9" s="199">
        <v>0</v>
      </c>
      <c r="O9" s="199">
        <v>0</v>
      </c>
      <c r="P9" s="199">
        <v>0</v>
      </c>
      <c r="Q9" s="199">
        <v>0</v>
      </c>
      <c r="R9" s="199">
        <v>0</v>
      </c>
    </row>
    <row r="10" spans="1:255" ht="24" customHeight="1">
      <c r="A10" s="134" t="s">
        <v>202</v>
      </c>
      <c r="B10" s="134" t="s">
        <v>203</v>
      </c>
      <c r="C10" s="134" t="s">
        <v>207</v>
      </c>
      <c r="D10" s="135" t="s">
        <v>205</v>
      </c>
      <c r="E10" s="136" t="s">
        <v>208</v>
      </c>
      <c r="F10" s="200">
        <f t="shared" si="1"/>
        <v>500</v>
      </c>
      <c r="G10" s="199">
        <v>500</v>
      </c>
      <c r="H10" s="199">
        <v>500</v>
      </c>
      <c r="I10" s="199">
        <v>0</v>
      </c>
      <c r="J10" s="199">
        <v>0</v>
      </c>
      <c r="K10" s="199">
        <v>0</v>
      </c>
      <c r="L10" s="199">
        <v>0</v>
      </c>
      <c r="M10" s="199">
        <v>0</v>
      </c>
      <c r="N10" s="199">
        <v>0</v>
      </c>
      <c r="O10" s="199">
        <v>0</v>
      </c>
      <c r="P10" s="199">
        <v>0</v>
      </c>
      <c r="Q10" s="199">
        <v>0</v>
      </c>
      <c r="R10" s="199">
        <v>0</v>
      </c>
    </row>
    <row r="11" spans="1:255" ht="24" customHeight="1">
      <c r="A11" s="134" t="s">
        <v>202</v>
      </c>
      <c r="B11" s="134" t="s">
        <v>203</v>
      </c>
      <c r="C11" s="134" t="s">
        <v>209</v>
      </c>
      <c r="D11" s="135" t="s">
        <v>205</v>
      </c>
      <c r="E11" s="136" t="s">
        <v>210</v>
      </c>
      <c r="F11" s="200">
        <f t="shared" si="1"/>
        <v>3</v>
      </c>
      <c r="G11" s="199">
        <v>3</v>
      </c>
      <c r="H11" s="199">
        <v>3</v>
      </c>
      <c r="I11" s="199">
        <v>0</v>
      </c>
      <c r="J11" s="199">
        <v>0</v>
      </c>
      <c r="K11" s="199">
        <v>0</v>
      </c>
      <c r="L11" s="199">
        <v>0</v>
      </c>
      <c r="M11" s="199">
        <v>0</v>
      </c>
      <c r="N11" s="199">
        <v>0</v>
      </c>
      <c r="O11" s="199">
        <v>0</v>
      </c>
      <c r="P11" s="199">
        <v>0</v>
      </c>
      <c r="Q11" s="199">
        <v>0</v>
      </c>
      <c r="R11" s="199">
        <v>0</v>
      </c>
    </row>
    <row r="12" spans="1:255" ht="24" customHeight="1">
      <c r="A12" s="134" t="s">
        <v>211</v>
      </c>
      <c r="B12" s="134" t="s">
        <v>212</v>
      </c>
      <c r="C12" s="134" t="s">
        <v>212</v>
      </c>
      <c r="D12" s="135" t="s">
        <v>205</v>
      </c>
      <c r="E12" s="136" t="s">
        <v>213</v>
      </c>
      <c r="F12" s="200">
        <f t="shared" si="1"/>
        <v>899.73</v>
      </c>
      <c r="G12" s="199">
        <v>714.11</v>
      </c>
      <c r="H12" s="199">
        <v>714.11</v>
      </c>
      <c r="I12" s="199">
        <v>0</v>
      </c>
      <c r="J12" s="199">
        <v>0</v>
      </c>
      <c r="K12" s="199">
        <v>0</v>
      </c>
      <c r="L12" s="199">
        <v>103.27</v>
      </c>
      <c r="M12" s="199">
        <v>0</v>
      </c>
      <c r="N12" s="199">
        <v>0</v>
      </c>
      <c r="O12" s="199">
        <v>0</v>
      </c>
      <c r="P12" s="199">
        <v>82.35</v>
      </c>
      <c r="Q12" s="199">
        <v>0</v>
      </c>
      <c r="R12" s="199">
        <v>0</v>
      </c>
    </row>
    <row r="13" spans="1:255" ht="24" customHeight="1">
      <c r="A13" s="134" t="s">
        <v>211</v>
      </c>
      <c r="B13" s="134" t="s">
        <v>212</v>
      </c>
      <c r="C13" s="134" t="s">
        <v>214</v>
      </c>
      <c r="D13" s="135" t="s">
        <v>205</v>
      </c>
      <c r="E13" s="136" t="s">
        <v>215</v>
      </c>
      <c r="F13" s="200">
        <f t="shared" si="1"/>
        <v>77.2</v>
      </c>
      <c r="G13" s="199">
        <v>65</v>
      </c>
      <c r="H13" s="199">
        <v>65</v>
      </c>
      <c r="I13" s="199">
        <v>0</v>
      </c>
      <c r="J13" s="199">
        <v>0</v>
      </c>
      <c r="K13" s="199">
        <v>0</v>
      </c>
      <c r="L13" s="199">
        <v>0</v>
      </c>
      <c r="M13" s="199">
        <v>0</v>
      </c>
      <c r="N13" s="199">
        <v>0</v>
      </c>
      <c r="O13" s="199">
        <v>0</v>
      </c>
      <c r="P13" s="199">
        <v>12.2</v>
      </c>
      <c r="Q13" s="199">
        <v>0</v>
      </c>
      <c r="R13" s="199">
        <v>0</v>
      </c>
    </row>
    <row r="14" spans="1:255" ht="24" customHeight="1">
      <c r="A14" s="134" t="s">
        <v>216</v>
      </c>
      <c r="B14" s="134" t="s">
        <v>217</v>
      </c>
      <c r="C14" s="134" t="s">
        <v>217</v>
      </c>
      <c r="D14" s="135" t="s">
        <v>205</v>
      </c>
      <c r="E14" s="136" t="s">
        <v>218</v>
      </c>
      <c r="F14" s="200">
        <f t="shared" si="1"/>
        <v>81.2</v>
      </c>
      <c r="G14" s="199">
        <v>81.2</v>
      </c>
      <c r="H14" s="199">
        <v>81.2</v>
      </c>
      <c r="I14" s="199">
        <v>0</v>
      </c>
      <c r="J14" s="199">
        <v>0</v>
      </c>
      <c r="K14" s="199">
        <v>0</v>
      </c>
      <c r="L14" s="199">
        <v>0</v>
      </c>
      <c r="M14" s="199">
        <v>0</v>
      </c>
      <c r="N14" s="199">
        <v>0</v>
      </c>
      <c r="O14" s="199">
        <v>0</v>
      </c>
      <c r="P14" s="199">
        <v>0</v>
      </c>
      <c r="Q14" s="199">
        <v>0</v>
      </c>
      <c r="R14" s="199">
        <v>0</v>
      </c>
    </row>
    <row r="15" spans="1:255" ht="24" customHeight="1">
      <c r="A15" s="134" t="s">
        <v>219</v>
      </c>
      <c r="B15" s="134" t="s">
        <v>220</v>
      </c>
      <c r="C15" s="134" t="s">
        <v>212</v>
      </c>
      <c r="D15" s="135" t="s">
        <v>205</v>
      </c>
      <c r="E15" s="136" t="s">
        <v>221</v>
      </c>
      <c r="F15" s="200">
        <f t="shared" si="1"/>
        <v>79.989999999999995</v>
      </c>
      <c r="G15" s="199">
        <v>58.51</v>
      </c>
      <c r="H15" s="199">
        <v>58.51</v>
      </c>
      <c r="I15" s="199">
        <v>0</v>
      </c>
      <c r="J15" s="199">
        <v>0</v>
      </c>
      <c r="K15" s="199">
        <v>0</v>
      </c>
      <c r="L15" s="199">
        <v>0</v>
      </c>
      <c r="M15" s="199">
        <v>0</v>
      </c>
      <c r="N15" s="199">
        <v>0</v>
      </c>
      <c r="O15" s="199">
        <v>0</v>
      </c>
      <c r="P15" s="199">
        <v>21.48</v>
      </c>
      <c r="Q15" s="199">
        <v>0</v>
      </c>
      <c r="R15" s="199">
        <v>0</v>
      </c>
    </row>
    <row r="16" spans="1:255" s="141" customFormat="1" ht="24" customHeight="1">
      <c r="A16" s="137" t="s">
        <v>219</v>
      </c>
      <c r="B16" s="137" t="s">
        <v>220</v>
      </c>
      <c r="C16" s="137" t="s">
        <v>225</v>
      </c>
      <c r="D16" s="138" t="s">
        <v>205</v>
      </c>
      <c r="E16" s="139" t="s">
        <v>231</v>
      </c>
      <c r="F16" s="201">
        <f t="shared" si="1"/>
        <v>7.8</v>
      </c>
      <c r="G16" s="202">
        <v>7.8</v>
      </c>
      <c r="H16" s="202">
        <v>7.8</v>
      </c>
      <c r="I16" s="202">
        <v>0</v>
      </c>
      <c r="J16" s="202">
        <v>0</v>
      </c>
      <c r="K16" s="202">
        <v>0</v>
      </c>
      <c r="L16" s="202">
        <v>0</v>
      </c>
      <c r="M16" s="202">
        <v>0</v>
      </c>
      <c r="N16" s="202">
        <v>0</v>
      </c>
      <c r="O16" s="202">
        <v>0</v>
      </c>
      <c r="P16" s="202">
        <v>0</v>
      </c>
      <c r="Q16" s="202">
        <v>0</v>
      </c>
      <c r="R16" s="202">
        <v>0</v>
      </c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  <c r="BJ16" s="140"/>
      <c r="BK16" s="140"/>
      <c r="BL16" s="140"/>
      <c r="BM16" s="140"/>
      <c r="BN16" s="140"/>
      <c r="BO16" s="140"/>
      <c r="BP16" s="140"/>
      <c r="BQ16" s="140"/>
      <c r="BR16" s="140"/>
      <c r="BS16" s="140"/>
      <c r="BT16" s="140"/>
      <c r="BU16" s="140"/>
      <c r="BV16" s="140"/>
      <c r="BW16" s="140"/>
      <c r="BX16" s="140"/>
      <c r="BY16" s="140"/>
      <c r="BZ16" s="140"/>
      <c r="CA16" s="140"/>
      <c r="CB16" s="140"/>
      <c r="CC16" s="140"/>
      <c r="CD16" s="140"/>
      <c r="CE16" s="140"/>
      <c r="CF16" s="140"/>
      <c r="CG16" s="140"/>
      <c r="CH16" s="140"/>
      <c r="CI16" s="140"/>
      <c r="CJ16" s="140"/>
      <c r="CK16" s="140"/>
      <c r="CL16" s="140"/>
      <c r="CM16" s="140"/>
      <c r="CN16" s="140"/>
      <c r="CO16" s="140"/>
      <c r="CP16" s="140"/>
      <c r="CQ16" s="140"/>
      <c r="CR16" s="140"/>
      <c r="CS16" s="140"/>
      <c r="CT16" s="140"/>
      <c r="CU16" s="140"/>
      <c r="CV16" s="140"/>
      <c r="CW16" s="140"/>
      <c r="CX16" s="140"/>
      <c r="CY16" s="140"/>
      <c r="CZ16" s="140"/>
      <c r="DA16" s="140"/>
      <c r="DB16" s="140"/>
      <c r="DC16" s="140"/>
      <c r="DD16" s="140"/>
      <c r="DE16" s="140"/>
      <c r="DF16" s="140"/>
      <c r="DG16" s="140"/>
      <c r="DH16" s="140"/>
      <c r="DI16" s="140"/>
      <c r="DJ16" s="140"/>
      <c r="DK16" s="140"/>
      <c r="DL16" s="140"/>
      <c r="DM16" s="140"/>
      <c r="DN16" s="140"/>
      <c r="DO16" s="140"/>
      <c r="DP16" s="140"/>
      <c r="DQ16" s="140"/>
      <c r="DR16" s="140"/>
      <c r="DS16" s="140"/>
      <c r="DT16" s="140"/>
      <c r="DU16" s="140"/>
      <c r="DV16" s="140"/>
      <c r="DW16" s="140"/>
      <c r="DX16" s="140"/>
      <c r="DY16" s="140"/>
      <c r="DZ16" s="140"/>
      <c r="EA16" s="140"/>
      <c r="EB16" s="140"/>
      <c r="EC16" s="140"/>
      <c r="ED16" s="140"/>
      <c r="EE16" s="140"/>
      <c r="EF16" s="140"/>
      <c r="EG16" s="140"/>
      <c r="EH16" s="140"/>
      <c r="EI16" s="140"/>
      <c r="EJ16" s="140"/>
      <c r="EK16" s="140"/>
      <c r="EL16" s="140"/>
      <c r="EM16" s="140"/>
      <c r="EN16" s="140"/>
      <c r="EO16" s="140"/>
      <c r="EP16" s="140"/>
      <c r="EQ16" s="140"/>
      <c r="ER16" s="140"/>
      <c r="ES16" s="140"/>
      <c r="ET16" s="140"/>
      <c r="EU16" s="140"/>
      <c r="EV16" s="140"/>
      <c r="EW16" s="140"/>
      <c r="EX16" s="140"/>
      <c r="EY16" s="140"/>
      <c r="EZ16" s="140"/>
      <c r="FA16" s="140"/>
      <c r="FB16" s="140"/>
      <c r="FC16" s="140"/>
      <c r="FD16" s="140"/>
      <c r="FE16" s="140"/>
      <c r="FF16" s="140"/>
      <c r="FG16" s="140"/>
      <c r="FH16" s="140"/>
      <c r="FI16" s="140"/>
      <c r="FJ16" s="140"/>
      <c r="FK16" s="140"/>
      <c r="FL16" s="140"/>
      <c r="FM16" s="140"/>
      <c r="FN16" s="140"/>
      <c r="FO16" s="140"/>
      <c r="FP16" s="140"/>
      <c r="FQ16" s="140"/>
      <c r="FR16" s="140"/>
      <c r="FS16" s="140"/>
      <c r="FT16" s="140"/>
      <c r="FU16" s="140"/>
      <c r="FV16" s="140"/>
      <c r="FW16" s="140"/>
      <c r="FX16" s="140"/>
      <c r="FY16" s="140"/>
      <c r="FZ16" s="140"/>
      <c r="GA16" s="140"/>
      <c r="GB16" s="140"/>
      <c r="GC16" s="140"/>
      <c r="GD16" s="140"/>
      <c r="GE16" s="140"/>
      <c r="GF16" s="140"/>
      <c r="GG16" s="140"/>
      <c r="GH16" s="140"/>
      <c r="GI16" s="140"/>
      <c r="GJ16" s="140"/>
      <c r="GK16" s="140"/>
      <c r="GL16" s="140"/>
      <c r="GM16" s="140"/>
      <c r="GN16" s="140"/>
      <c r="GO16" s="140"/>
      <c r="GP16" s="140"/>
      <c r="GQ16" s="140"/>
      <c r="GR16" s="140"/>
      <c r="GS16" s="140"/>
      <c r="GT16" s="140"/>
      <c r="GU16" s="140"/>
      <c r="GV16" s="140"/>
      <c r="GW16" s="140"/>
      <c r="GX16" s="140"/>
      <c r="GY16" s="140"/>
      <c r="GZ16" s="140"/>
      <c r="HA16" s="140"/>
      <c r="HB16" s="140"/>
      <c r="HC16" s="140"/>
      <c r="HD16" s="140"/>
      <c r="HE16" s="140"/>
      <c r="HF16" s="140"/>
      <c r="HG16" s="140"/>
      <c r="HH16" s="140"/>
      <c r="HI16" s="140"/>
      <c r="HJ16" s="140"/>
      <c r="HK16" s="140"/>
      <c r="HL16" s="140"/>
      <c r="HM16" s="140"/>
      <c r="HN16" s="140"/>
      <c r="HO16" s="140"/>
      <c r="HP16" s="140"/>
      <c r="HQ16" s="140"/>
      <c r="HR16" s="140"/>
      <c r="HS16" s="140"/>
      <c r="HT16" s="140"/>
      <c r="HU16" s="140"/>
      <c r="HV16" s="140"/>
      <c r="HW16" s="140"/>
      <c r="HX16" s="140"/>
      <c r="HY16" s="140"/>
      <c r="HZ16" s="140"/>
      <c r="IA16" s="140"/>
      <c r="IB16" s="140"/>
      <c r="IC16" s="140"/>
      <c r="ID16" s="140"/>
      <c r="IE16" s="140"/>
      <c r="IF16" s="140"/>
      <c r="IG16" s="140"/>
      <c r="IH16" s="140"/>
      <c r="II16" s="140"/>
      <c r="IJ16" s="140"/>
      <c r="IK16" s="140"/>
      <c r="IL16" s="140"/>
      <c r="IM16" s="140"/>
      <c r="IN16" s="140"/>
      <c r="IO16" s="140"/>
      <c r="IP16" s="140"/>
      <c r="IQ16" s="140"/>
      <c r="IR16" s="140"/>
      <c r="IS16" s="140"/>
      <c r="IT16" s="140"/>
      <c r="IU16" s="140"/>
    </row>
    <row r="17" spans="1:255" s="141" customFormat="1" ht="24" customHeight="1">
      <c r="A17" s="137" t="s">
        <v>219</v>
      </c>
      <c r="B17" s="137" t="s">
        <v>220</v>
      </c>
      <c r="C17" s="137" t="s">
        <v>222</v>
      </c>
      <c r="D17" s="138" t="s">
        <v>205</v>
      </c>
      <c r="E17" s="139" t="s">
        <v>223</v>
      </c>
      <c r="F17" s="201">
        <f t="shared" si="1"/>
        <v>34.14</v>
      </c>
      <c r="G17" s="202">
        <v>28.42</v>
      </c>
      <c r="H17" s="202">
        <v>28.42</v>
      </c>
      <c r="I17" s="202">
        <v>0</v>
      </c>
      <c r="J17" s="202">
        <v>0</v>
      </c>
      <c r="K17" s="202">
        <v>0</v>
      </c>
      <c r="L17" s="202">
        <v>0</v>
      </c>
      <c r="M17" s="202">
        <v>0</v>
      </c>
      <c r="N17" s="202">
        <v>0</v>
      </c>
      <c r="O17" s="202">
        <v>0</v>
      </c>
      <c r="P17" s="202">
        <v>5.72</v>
      </c>
      <c r="Q17" s="202">
        <v>0</v>
      </c>
      <c r="R17" s="202">
        <v>0</v>
      </c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40"/>
      <c r="BU17" s="140"/>
      <c r="BV17" s="140"/>
      <c r="BW17" s="140"/>
      <c r="BX17" s="140"/>
      <c r="BY17" s="140"/>
      <c r="BZ17" s="140"/>
      <c r="CA17" s="140"/>
      <c r="CB17" s="140"/>
      <c r="CC17" s="140"/>
      <c r="CD17" s="140"/>
      <c r="CE17" s="140"/>
      <c r="CF17" s="140"/>
      <c r="CG17" s="140"/>
      <c r="CH17" s="140"/>
      <c r="CI17" s="140"/>
      <c r="CJ17" s="140"/>
      <c r="CK17" s="140"/>
      <c r="CL17" s="140"/>
      <c r="CM17" s="140"/>
      <c r="CN17" s="140"/>
      <c r="CO17" s="140"/>
      <c r="CP17" s="140"/>
      <c r="CQ17" s="140"/>
      <c r="CR17" s="140"/>
      <c r="CS17" s="140"/>
      <c r="CT17" s="140"/>
      <c r="CU17" s="140"/>
      <c r="CV17" s="140"/>
      <c r="CW17" s="140"/>
      <c r="CX17" s="140"/>
      <c r="CY17" s="140"/>
      <c r="CZ17" s="140"/>
      <c r="DA17" s="140"/>
      <c r="DB17" s="140"/>
      <c r="DC17" s="140"/>
      <c r="DD17" s="140"/>
      <c r="DE17" s="140"/>
      <c r="DF17" s="140"/>
      <c r="DG17" s="140"/>
      <c r="DH17" s="140"/>
      <c r="DI17" s="140"/>
      <c r="DJ17" s="140"/>
      <c r="DK17" s="140"/>
      <c r="DL17" s="140"/>
      <c r="DM17" s="140"/>
      <c r="DN17" s="140"/>
      <c r="DO17" s="140"/>
      <c r="DP17" s="140"/>
      <c r="DQ17" s="140"/>
      <c r="DR17" s="140"/>
      <c r="DS17" s="140"/>
      <c r="DT17" s="140"/>
      <c r="DU17" s="140"/>
      <c r="DV17" s="140"/>
      <c r="DW17" s="140"/>
      <c r="DX17" s="140"/>
      <c r="DY17" s="140"/>
      <c r="DZ17" s="140"/>
      <c r="EA17" s="140"/>
      <c r="EB17" s="140"/>
      <c r="EC17" s="140"/>
      <c r="ED17" s="140"/>
      <c r="EE17" s="140"/>
      <c r="EF17" s="140"/>
      <c r="EG17" s="140"/>
      <c r="EH17" s="140"/>
      <c r="EI17" s="140"/>
      <c r="EJ17" s="140"/>
      <c r="EK17" s="140"/>
      <c r="EL17" s="140"/>
      <c r="EM17" s="140"/>
      <c r="EN17" s="140"/>
      <c r="EO17" s="140"/>
      <c r="EP17" s="140"/>
      <c r="EQ17" s="140"/>
      <c r="ER17" s="140"/>
      <c r="ES17" s="140"/>
      <c r="ET17" s="140"/>
      <c r="EU17" s="140"/>
      <c r="EV17" s="140"/>
      <c r="EW17" s="140"/>
      <c r="EX17" s="140"/>
      <c r="EY17" s="140"/>
      <c r="EZ17" s="140"/>
      <c r="FA17" s="140"/>
      <c r="FB17" s="140"/>
      <c r="FC17" s="140"/>
      <c r="FD17" s="140"/>
      <c r="FE17" s="140"/>
      <c r="FF17" s="140"/>
      <c r="FG17" s="140"/>
      <c r="FH17" s="140"/>
      <c r="FI17" s="140"/>
      <c r="FJ17" s="140"/>
      <c r="FK17" s="140"/>
      <c r="FL17" s="140"/>
      <c r="FM17" s="140"/>
      <c r="FN17" s="140"/>
      <c r="FO17" s="140"/>
      <c r="FP17" s="140"/>
      <c r="FQ17" s="140"/>
      <c r="FR17" s="140"/>
      <c r="FS17" s="140"/>
      <c r="FT17" s="140"/>
      <c r="FU17" s="140"/>
      <c r="FV17" s="140"/>
      <c r="FW17" s="140"/>
      <c r="FX17" s="140"/>
      <c r="FY17" s="140"/>
      <c r="FZ17" s="140"/>
      <c r="GA17" s="140"/>
      <c r="GB17" s="140"/>
      <c r="GC17" s="140"/>
      <c r="GD17" s="140"/>
      <c r="GE17" s="140"/>
      <c r="GF17" s="140"/>
      <c r="GG17" s="140"/>
      <c r="GH17" s="140"/>
      <c r="GI17" s="140"/>
      <c r="GJ17" s="140"/>
      <c r="GK17" s="140"/>
      <c r="GL17" s="140"/>
      <c r="GM17" s="140"/>
      <c r="GN17" s="140"/>
      <c r="GO17" s="140"/>
      <c r="GP17" s="140"/>
      <c r="GQ17" s="140"/>
      <c r="GR17" s="140"/>
      <c r="GS17" s="140"/>
      <c r="GT17" s="140"/>
      <c r="GU17" s="140"/>
      <c r="GV17" s="140"/>
      <c r="GW17" s="140"/>
      <c r="GX17" s="140"/>
      <c r="GY17" s="140"/>
      <c r="GZ17" s="140"/>
      <c r="HA17" s="140"/>
      <c r="HB17" s="140"/>
      <c r="HC17" s="140"/>
      <c r="HD17" s="140"/>
      <c r="HE17" s="140"/>
      <c r="HF17" s="140"/>
      <c r="HG17" s="140"/>
      <c r="HH17" s="140"/>
      <c r="HI17" s="140"/>
      <c r="HJ17" s="140"/>
      <c r="HK17" s="140"/>
      <c r="HL17" s="140"/>
      <c r="HM17" s="140"/>
      <c r="HN17" s="140"/>
      <c r="HO17" s="140"/>
      <c r="HP17" s="140"/>
      <c r="HQ17" s="140"/>
      <c r="HR17" s="140"/>
      <c r="HS17" s="140"/>
      <c r="HT17" s="140"/>
      <c r="HU17" s="140"/>
      <c r="HV17" s="140"/>
      <c r="HW17" s="140"/>
      <c r="HX17" s="140"/>
      <c r="HY17" s="140"/>
      <c r="HZ17" s="140"/>
      <c r="IA17" s="140"/>
      <c r="IB17" s="140"/>
      <c r="IC17" s="140"/>
      <c r="ID17" s="140"/>
      <c r="IE17" s="140"/>
      <c r="IF17" s="140"/>
      <c r="IG17" s="140"/>
      <c r="IH17" s="140"/>
      <c r="II17" s="140"/>
      <c r="IJ17" s="140"/>
      <c r="IK17" s="140"/>
      <c r="IL17" s="140"/>
      <c r="IM17" s="140"/>
      <c r="IN17" s="140"/>
      <c r="IO17" s="140"/>
      <c r="IP17" s="140"/>
      <c r="IQ17" s="140"/>
      <c r="IR17" s="140"/>
      <c r="IS17" s="140"/>
      <c r="IT17" s="140"/>
      <c r="IU17" s="140"/>
    </row>
    <row r="18" spans="1:255" s="141" customFormat="1" ht="24" customHeight="1">
      <c r="A18" s="137" t="s">
        <v>224</v>
      </c>
      <c r="B18" s="137" t="s">
        <v>225</v>
      </c>
      <c r="C18" s="137" t="s">
        <v>212</v>
      </c>
      <c r="D18" s="138" t="s">
        <v>205</v>
      </c>
      <c r="E18" s="139" t="s">
        <v>226</v>
      </c>
      <c r="F18" s="201">
        <f t="shared" si="1"/>
        <v>48.72</v>
      </c>
      <c r="G18" s="202">
        <v>48.72</v>
      </c>
      <c r="H18" s="202">
        <v>48.72</v>
      </c>
      <c r="I18" s="202">
        <v>0</v>
      </c>
      <c r="J18" s="202">
        <v>0</v>
      </c>
      <c r="K18" s="202">
        <v>0</v>
      </c>
      <c r="L18" s="202">
        <v>0</v>
      </c>
      <c r="M18" s="202">
        <v>0</v>
      </c>
      <c r="N18" s="202">
        <v>0</v>
      </c>
      <c r="O18" s="202">
        <v>0</v>
      </c>
      <c r="P18" s="202">
        <v>0</v>
      </c>
      <c r="Q18" s="202">
        <v>0</v>
      </c>
      <c r="R18" s="202">
        <v>0</v>
      </c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40"/>
      <c r="BU18" s="140"/>
      <c r="BV18" s="140"/>
      <c r="BW18" s="140"/>
      <c r="BX18" s="140"/>
      <c r="BY18" s="140"/>
      <c r="BZ18" s="140"/>
      <c r="CA18" s="140"/>
      <c r="CB18" s="140"/>
      <c r="CC18" s="140"/>
      <c r="CD18" s="140"/>
      <c r="CE18" s="140"/>
      <c r="CF18" s="140"/>
      <c r="CG18" s="140"/>
      <c r="CH18" s="140"/>
      <c r="CI18" s="140"/>
      <c r="CJ18" s="140"/>
      <c r="CK18" s="140"/>
      <c r="CL18" s="140"/>
      <c r="CM18" s="140"/>
      <c r="CN18" s="140"/>
      <c r="CO18" s="140"/>
      <c r="CP18" s="140"/>
      <c r="CQ18" s="140"/>
      <c r="CR18" s="140"/>
      <c r="CS18" s="140"/>
      <c r="CT18" s="140"/>
      <c r="CU18" s="140"/>
      <c r="CV18" s="140"/>
      <c r="CW18" s="140"/>
      <c r="CX18" s="140"/>
      <c r="CY18" s="140"/>
      <c r="CZ18" s="140"/>
      <c r="DA18" s="140"/>
      <c r="DB18" s="140"/>
      <c r="DC18" s="140"/>
      <c r="DD18" s="140"/>
      <c r="DE18" s="140"/>
      <c r="DF18" s="140"/>
      <c r="DG18" s="140"/>
      <c r="DH18" s="140"/>
      <c r="DI18" s="140"/>
      <c r="DJ18" s="140"/>
      <c r="DK18" s="140"/>
      <c r="DL18" s="140"/>
      <c r="DM18" s="140"/>
      <c r="DN18" s="140"/>
      <c r="DO18" s="140"/>
      <c r="DP18" s="140"/>
      <c r="DQ18" s="140"/>
      <c r="DR18" s="140"/>
      <c r="DS18" s="140"/>
      <c r="DT18" s="140"/>
      <c r="DU18" s="140"/>
      <c r="DV18" s="140"/>
      <c r="DW18" s="140"/>
      <c r="DX18" s="140"/>
      <c r="DY18" s="140"/>
      <c r="DZ18" s="140"/>
      <c r="EA18" s="140"/>
      <c r="EB18" s="140"/>
      <c r="EC18" s="140"/>
      <c r="ED18" s="140"/>
      <c r="EE18" s="140"/>
      <c r="EF18" s="140"/>
      <c r="EG18" s="140"/>
      <c r="EH18" s="140"/>
      <c r="EI18" s="140"/>
      <c r="EJ18" s="140"/>
      <c r="EK18" s="140"/>
      <c r="EL18" s="140"/>
      <c r="EM18" s="140"/>
      <c r="EN18" s="140"/>
      <c r="EO18" s="140"/>
      <c r="EP18" s="140"/>
      <c r="EQ18" s="140"/>
      <c r="ER18" s="140"/>
      <c r="ES18" s="140"/>
      <c r="ET18" s="140"/>
      <c r="EU18" s="140"/>
      <c r="EV18" s="140"/>
      <c r="EW18" s="140"/>
      <c r="EX18" s="140"/>
      <c r="EY18" s="140"/>
      <c r="EZ18" s="140"/>
      <c r="FA18" s="140"/>
      <c r="FB18" s="140"/>
      <c r="FC18" s="140"/>
      <c r="FD18" s="140"/>
      <c r="FE18" s="140"/>
      <c r="FF18" s="140"/>
      <c r="FG18" s="140"/>
      <c r="FH18" s="140"/>
      <c r="FI18" s="140"/>
      <c r="FJ18" s="140"/>
      <c r="FK18" s="140"/>
      <c r="FL18" s="140"/>
      <c r="FM18" s="140"/>
      <c r="FN18" s="140"/>
      <c r="FO18" s="140"/>
      <c r="FP18" s="140"/>
      <c r="FQ18" s="140"/>
      <c r="FR18" s="140"/>
      <c r="FS18" s="140"/>
      <c r="FT18" s="140"/>
      <c r="FU18" s="140"/>
      <c r="FV18" s="140"/>
      <c r="FW18" s="140"/>
      <c r="FX18" s="140"/>
      <c r="FY18" s="140"/>
      <c r="FZ18" s="140"/>
      <c r="GA18" s="140"/>
      <c r="GB18" s="140"/>
      <c r="GC18" s="140"/>
      <c r="GD18" s="140"/>
      <c r="GE18" s="140"/>
      <c r="GF18" s="140"/>
      <c r="GG18" s="140"/>
      <c r="GH18" s="140"/>
      <c r="GI18" s="140"/>
      <c r="GJ18" s="140"/>
      <c r="GK18" s="140"/>
      <c r="GL18" s="140"/>
      <c r="GM18" s="140"/>
      <c r="GN18" s="140"/>
      <c r="GO18" s="140"/>
      <c r="GP18" s="140"/>
      <c r="GQ18" s="140"/>
      <c r="GR18" s="140"/>
      <c r="GS18" s="140"/>
      <c r="GT18" s="140"/>
      <c r="GU18" s="140"/>
      <c r="GV18" s="140"/>
      <c r="GW18" s="140"/>
      <c r="GX18" s="140"/>
      <c r="GY18" s="140"/>
      <c r="GZ18" s="140"/>
      <c r="HA18" s="140"/>
      <c r="HB18" s="140"/>
      <c r="HC18" s="140"/>
      <c r="HD18" s="140"/>
      <c r="HE18" s="140"/>
      <c r="HF18" s="140"/>
      <c r="HG18" s="140"/>
      <c r="HH18" s="140"/>
      <c r="HI18" s="140"/>
      <c r="HJ18" s="140"/>
      <c r="HK18" s="140"/>
      <c r="HL18" s="140"/>
      <c r="HM18" s="140"/>
      <c r="HN18" s="140"/>
      <c r="HO18" s="140"/>
      <c r="HP18" s="140"/>
      <c r="HQ18" s="140"/>
      <c r="HR18" s="140"/>
      <c r="HS18" s="140"/>
      <c r="HT18" s="140"/>
      <c r="HU18" s="140"/>
      <c r="HV18" s="140"/>
      <c r="HW18" s="140"/>
      <c r="HX18" s="140"/>
      <c r="HY18" s="140"/>
      <c r="HZ18" s="140"/>
      <c r="IA18" s="140"/>
      <c r="IB18" s="140"/>
      <c r="IC18" s="140"/>
      <c r="ID18" s="140"/>
      <c r="IE18" s="140"/>
      <c r="IF18" s="140"/>
      <c r="IG18" s="140"/>
      <c r="IH18" s="140"/>
      <c r="II18" s="140"/>
      <c r="IJ18" s="140"/>
      <c r="IK18" s="140"/>
      <c r="IL18" s="140"/>
      <c r="IM18" s="140"/>
      <c r="IN18" s="140"/>
      <c r="IO18" s="140"/>
      <c r="IP18" s="140"/>
      <c r="IQ18" s="140"/>
      <c r="IR18" s="140"/>
      <c r="IS18" s="140"/>
      <c r="IT18" s="140"/>
      <c r="IU18" s="140"/>
    </row>
    <row r="19" spans="1:255" s="141" customFormat="1" ht="24.95" customHeight="1">
      <c r="A19" s="137" t="s">
        <v>227</v>
      </c>
      <c r="B19" s="137" t="s">
        <v>228</v>
      </c>
      <c r="C19" s="137" t="s">
        <v>229</v>
      </c>
      <c r="D19" s="142"/>
      <c r="E19" s="143" t="s">
        <v>236</v>
      </c>
      <c r="F19" s="203">
        <f t="shared" si="1"/>
        <v>112.37</v>
      </c>
      <c r="G19" s="204">
        <v>90.37</v>
      </c>
      <c r="H19" s="204">
        <v>90.37</v>
      </c>
      <c r="I19" s="205"/>
      <c r="J19" s="205"/>
      <c r="K19" s="205"/>
      <c r="L19" s="205">
        <v>22</v>
      </c>
      <c r="M19" s="206"/>
      <c r="N19" s="206"/>
      <c r="O19" s="206"/>
      <c r="P19" s="206"/>
      <c r="Q19" s="206"/>
      <c r="R19" s="206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40"/>
      <c r="BU19" s="140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140"/>
      <c r="CI19" s="140"/>
      <c r="CJ19" s="140"/>
      <c r="CK19" s="140"/>
      <c r="CL19" s="140"/>
      <c r="CM19" s="140"/>
      <c r="CN19" s="140"/>
      <c r="CO19" s="140"/>
      <c r="CP19" s="140"/>
      <c r="CQ19" s="140"/>
      <c r="CR19" s="140"/>
      <c r="CS19" s="140"/>
      <c r="CT19" s="140"/>
      <c r="CU19" s="140"/>
      <c r="CV19" s="140"/>
      <c r="CW19" s="140"/>
      <c r="CX19" s="140"/>
      <c r="CY19" s="140"/>
      <c r="CZ19" s="140"/>
      <c r="DA19" s="140"/>
      <c r="DB19" s="140"/>
      <c r="DC19" s="140"/>
      <c r="DD19" s="140"/>
      <c r="DE19" s="140"/>
      <c r="DF19" s="140"/>
      <c r="DG19" s="140"/>
      <c r="DH19" s="140"/>
      <c r="DI19" s="140"/>
      <c r="DJ19" s="140"/>
      <c r="DK19" s="140"/>
      <c r="DL19" s="140"/>
      <c r="DM19" s="140"/>
      <c r="DN19" s="140"/>
      <c r="DO19" s="140"/>
      <c r="DP19" s="140"/>
      <c r="DQ19" s="140"/>
      <c r="DR19" s="140"/>
      <c r="DS19" s="140"/>
      <c r="DT19" s="140"/>
      <c r="DU19" s="140"/>
      <c r="DV19" s="140"/>
      <c r="DW19" s="140"/>
      <c r="DX19" s="140"/>
      <c r="DY19" s="140"/>
      <c r="DZ19" s="140"/>
      <c r="EA19" s="140"/>
      <c r="EB19" s="140"/>
      <c r="EC19" s="140"/>
      <c r="ED19" s="140"/>
      <c r="EE19" s="140"/>
      <c r="EF19" s="140"/>
      <c r="EG19" s="140"/>
      <c r="EH19" s="140"/>
      <c r="EI19" s="140"/>
      <c r="EJ19" s="140"/>
      <c r="EK19" s="140"/>
      <c r="EL19" s="140"/>
      <c r="EM19" s="140"/>
      <c r="EN19" s="140"/>
      <c r="EO19" s="140"/>
      <c r="EP19" s="140"/>
      <c r="EQ19" s="140"/>
      <c r="ER19" s="140"/>
      <c r="ES19" s="140"/>
      <c r="ET19" s="140"/>
      <c r="EU19" s="140"/>
      <c r="EV19" s="140"/>
      <c r="EW19" s="140"/>
      <c r="EX19" s="140"/>
      <c r="EY19" s="140"/>
      <c r="EZ19" s="140"/>
      <c r="FA19" s="140"/>
      <c r="FB19" s="140"/>
      <c r="FC19" s="140"/>
      <c r="FD19" s="140"/>
      <c r="FE19" s="140"/>
      <c r="FF19" s="140"/>
      <c r="FG19" s="140"/>
      <c r="FH19" s="140"/>
      <c r="FI19" s="140"/>
      <c r="FJ19" s="140"/>
      <c r="FK19" s="140"/>
      <c r="FL19" s="140"/>
      <c r="FM19" s="140"/>
      <c r="FN19" s="140"/>
      <c r="FO19" s="140"/>
      <c r="FP19" s="140"/>
      <c r="FQ19" s="140"/>
      <c r="FR19" s="140"/>
      <c r="FS19" s="140"/>
      <c r="FT19" s="140"/>
      <c r="FU19" s="140"/>
      <c r="FV19" s="140"/>
      <c r="FW19" s="140"/>
      <c r="FX19" s="140"/>
      <c r="FY19" s="140"/>
      <c r="FZ19" s="140"/>
      <c r="GA19" s="140"/>
      <c r="GB19" s="140"/>
      <c r="GC19" s="140"/>
      <c r="GD19" s="140"/>
      <c r="GE19" s="140"/>
      <c r="GF19" s="140"/>
      <c r="GG19" s="140"/>
      <c r="GH19" s="140"/>
      <c r="GI19" s="140"/>
      <c r="GJ19" s="140"/>
      <c r="GK19" s="140"/>
      <c r="GL19" s="140"/>
      <c r="GM19" s="140"/>
      <c r="GN19" s="140"/>
      <c r="GO19" s="140"/>
      <c r="GP19" s="140"/>
      <c r="GQ19" s="140"/>
      <c r="GR19" s="140"/>
      <c r="GS19" s="140"/>
      <c r="GT19" s="140"/>
      <c r="GU19" s="140"/>
      <c r="GV19" s="140"/>
      <c r="GW19" s="140"/>
      <c r="GX19" s="140"/>
      <c r="GY19" s="140"/>
      <c r="GZ19" s="140"/>
      <c r="HA19" s="140"/>
      <c r="HB19" s="140"/>
      <c r="HC19" s="140"/>
      <c r="HD19" s="140"/>
      <c r="HE19" s="140"/>
      <c r="HF19" s="140"/>
      <c r="HG19" s="140"/>
      <c r="HH19" s="140"/>
      <c r="HI19" s="140"/>
      <c r="HJ19" s="140"/>
      <c r="HK19" s="140"/>
      <c r="HL19" s="140"/>
      <c r="HM19" s="140"/>
      <c r="HN19" s="140"/>
      <c r="HO19" s="140"/>
      <c r="HP19" s="140"/>
      <c r="HQ19" s="140"/>
      <c r="HR19" s="140"/>
      <c r="HS19" s="140"/>
      <c r="HT19" s="140"/>
      <c r="HU19" s="140"/>
      <c r="HV19" s="140"/>
      <c r="HW19" s="140"/>
      <c r="HX19" s="140"/>
      <c r="HY19" s="140"/>
      <c r="HZ19" s="140"/>
      <c r="IA19" s="140"/>
      <c r="IB19" s="140"/>
      <c r="IC19" s="140"/>
      <c r="ID19" s="140"/>
      <c r="IE19" s="140"/>
      <c r="IF19" s="140"/>
      <c r="IG19" s="140"/>
      <c r="IH19" s="140"/>
      <c r="II19" s="140"/>
      <c r="IJ19" s="140"/>
      <c r="IK19" s="140"/>
      <c r="IL19" s="140"/>
      <c r="IM19" s="140"/>
      <c r="IN19" s="140"/>
      <c r="IO19" s="140"/>
      <c r="IP19" s="140"/>
      <c r="IQ19" s="140"/>
      <c r="IR19" s="140"/>
      <c r="IS19" s="140"/>
      <c r="IT19" s="140"/>
      <c r="IU19" s="140"/>
    </row>
    <row r="20" spans="1:255" s="141" customFormat="1" ht="24.95" customHeight="1">
      <c r="A20" s="137" t="s">
        <v>227</v>
      </c>
      <c r="B20" s="137" t="s">
        <v>228</v>
      </c>
      <c r="C20" s="137" t="s">
        <v>232</v>
      </c>
      <c r="D20" s="142"/>
      <c r="E20" s="143" t="s">
        <v>237</v>
      </c>
      <c r="F20" s="203">
        <f t="shared" si="1"/>
        <v>43</v>
      </c>
      <c r="G20" s="205">
        <v>43</v>
      </c>
      <c r="H20" s="205">
        <v>43</v>
      </c>
      <c r="I20" s="205"/>
      <c r="J20" s="205"/>
      <c r="K20" s="205"/>
      <c r="L20" s="205"/>
      <c r="M20" s="206"/>
      <c r="N20" s="206"/>
      <c r="O20" s="206"/>
      <c r="P20" s="206"/>
      <c r="Q20" s="206"/>
      <c r="R20" s="206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40"/>
      <c r="CJ20" s="140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40"/>
      <c r="CY20" s="140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40"/>
      <c r="DN20" s="140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40"/>
      <c r="EC20" s="140"/>
      <c r="ED20" s="140"/>
      <c r="EE20" s="140"/>
      <c r="EF20" s="140"/>
      <c r="EG20" s="140"/>
      <c r="EH20" s="140"/>
      <c r="EI20" s="140"/>
      <c r="EJ20" s="140"/>
      <c r="EK20" s="140"/>
      <c r="EL20" s="140"/>
      <c r="EM20" s="140"/>
      <c r="EN20" s="140"/>
      <c r="EO20" s="140"/>
      <c r="EP20" s="140"/>
      <c r="EQ20" s="140"/>
      <c r="ER20" s="140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40"/>
      <c r="FG20" s="140"/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40"/>
      <c r="FV20" s="140"/>
      <c r="FW20" s="140"/>
      <c r="FX20" s="140"/>
      <c r="FY20" s="140"/>
      <c r="FZ20" s="140"/>
      <c r="GA20" s="140"/>
      <c r="GB20" s="140"/>
      <c r="GC20" s="140"/>
      <c r="GD20" s="140"/>
      <c r="GE20" s="140"/>
      <c r="GF20" s="140"/>
      <c r="GG20" s="140"/>
      <c r="GH20" s="140"/>
      <c r="GI20" s="140"/>
      <c r="GJ20" s="140"/>
      <c r="GK20" s="140"/>
      <c r="GL20" s="140"/>
      <c r="GM20" s="140"/>
      <c r="GN20" s="140"/>
      <c r="GO20" s="140"/>
      <c r="GP20" s="140"/>
      <c r="GQ20" s="140"/>
      <c r="GR20" s="140"/>
      <c r="GS20" s="140"/>
      <c r="GT20" s="140"/>
      <c r="GU20" s="140"/>
      <c r="GV20" s="140"/>
      <c r="GW20" s="140"/>
      <c r="GX20" s="140"/>
      <c r="GY20" s="140"/>
      <c r="GZ20" s="140"/>
      <c r="HA20" s="140"/>
      <c r="HB20" s="140"/>
      <c r="HC20" s="140"/>
      <c r="HD20" s="140"/>
      <c r="HE20" s="140"/>
      <c r="HF20" s="140"/>
      <c r="HG20" s="140"/>
      <c r="HH20" s="140"/>
      <c r="HI20" s="140"/>
      <c r="HJ20" s="140"/>
      <c r="HK20" s="140"/>
      <c r="HL20" s="140"/>
      <c r="HM20" s="140"/>
      <c r="HN20" s="140"/>
      <c r="HO20" s="140"/>
      <c r="HP20" s="140"/>
      <c r="HQ20" s="140"/>
      <c r="HR20" s="140"/>
      <c r="HS20" s="140"/>
      <c r="HT20" s="140"/>
      <c r="HU20" s="140"/>
      <c r="HV20" s="140"/>
      <c r="HW20" s="140"/>
      <c r="HX20" s="140"/>
      <c r="HY20" s="140"/>
      <c r="HZ20" s="140"/>
      <c r="IA20" s="140"/>
      <c r="IB20" s="140"/>
      <c r="IC20" s="140"/>
      <c r="ID20" s="140"/>
      <c r="IE20" s="140"/>
      <c r="IF20" s="140"/>
      <c r="IG20" s="140"/>
      <c r="IH20" s="140"/>
      <c r="II20" s="140"/>
      <c r="IJ20" s="140"/>
      <c r="IK20" s="140"/>
      <c r="IL20" s="140"/>
      <c r="IM20" s="140"/>
      <c r="IN20" s="140"/>
      <c r="IO20" s="140"/>
      <c r="IP20" s="140"/>
      <c r="IQ20" s="140"/>
      <c r="IR20" s="140"/>
      <c r="IS20" s="140"/>
      <c r="IT20" s="140"/>
      <c r="IU20" s="140"/>
    </row>
    <row r="21" spans="1:255" ht="24.95" customHeight="1">
      <c r="F21" s="133"/>
    </row>
  </sheetData>
  <sheetProtection formatCells="0" formatColumns="0" formatRows="0"/>
  <mergeCells count="15">
    <mergeCell ref="A2:R2"/>
    <mergeCell ref="M4:M5"/>
    <mergeCell ref="K4:K5"/>
    <mergeCell ref="P4:P5"/>
    <mergeCell ref="L4:L5"/>
    <mergeCell ref="G4:I4"/>
    <mergeCell ref="A4:C4"/>
    <mergeCell ref="E4:E5"/>
    <mergeCell ref="R4:R5"/>
    <mergeCell ref="D4:D5"/>
    <mergeCell ref="F4:F5"/>
    <mergeCell ref="O4:O5"/>
    <mergeCell ref="J4:J5"/>
    <mergeCell ref="Q4:Q5"/>
    <mergeCell ref="N4:N5"/>
  </mergeCells>
  <phoneticPr fontId="2" type="noConversion"/>
  <printOptions horizontalCentered="1"/>
  <pageMargins left="0.59055118110236215" right="0.39370078740157477" top="0.47244096365500621" bottom="0.47244096365500621" header="0.51181100484893072" footer="0.2362204818275031"/>
  <pageSetup paperSize="9" scale="10" orientation="landscape" horizontalDpi="1200" verticalDpi="1200" r:id="rId1"/>
  <headerFooter alignWithMargins="0">
    <oddFooter xml:space="preserve">第 &amp;P 页,共 &amp;N 页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21"/>
  <sheetViews>
    <sheetView showGridLines="0" showZeros="0" workbookViewId="0">
      <selection activeCell="M8" sqref="M8"/>
    </sheetView>
  </sheetViews>
  <sheetFormatPr defaultColWidth="6.875" defaultRowHeight="18.95" customHeight="1"/>
  <cols>
    <col min="1" max="3" width="4.25" style="43" customWidth="1"/>
    <col min="4" max="4" width="12.75" style="43" customWidth="1"/>
    <col min="5" max="5" width="32.125" style="44" customWidth="1"/>
    <col min="6" max="6" width="10.375" style="36" customWidth="1"/>
    <col min="7" max="229" width="6.875" style="37" customWidth="1"/>
    <col min="230" max="16384" width="6.875" style="37"/>
  </cols>
  <sheetData>
    <row r="1" spans="1:6" ht="24.75" customHeight="1">
      <c r="A1" s="35"/>
      <c r="B1" s="35"/>
      <c r="C1" s="35"/>
      <c r="D1" s="35"/>
      <c r="E1" s="35"/>
      <c r="F1" s="35" t="s">
        <v>156</v>
      </c>
    </row>
    <row r="2" spans="1:6" ht="24.75" customHeight="1">
      <c r="A2" s="166" t="s">
        <v>65</v>
      </c>
      <c r="B2" s="166"/>
      <c r="C2" s="166"/>
      <c r="D2" s="166"/>
      <c r="E2" s="166"/>
      <c r="F2" s="166"/>
    </row>
    <row r="3" spans="1:6" s="39" customFormat="1" ht="24.75" customHeight="1">
      <c r="A3" s="37"/>
      <c r="B3" s="38"/>
      <c r="C3" s="38"/>
      <c r="D3" s="35"/>
      <c r="E3" s="35"/>
      <c r="F3" s="35" t="s">
        <v>41</v>
      </c>
    </row>
    <row r="4" spans="1:6" s="39" customFormat="1" ht="24.75" customHeight="1">
      <c r="A4" s="40" t="s">
        <v>51</v>
      </c>
      <c r="B4" s="40"/>
      <c r="C4" s="41"/>
      <c r="D4" s="170" t="s">
        <v>42</v>
      </c>
      <c r="E4" s="168" t="s">
        <v>64</v>
      </c>
      <c r="F4" s="167" t="s">
        <v>43</v>
      </c>
    </row>
    <row r="5" spans="1:6" s="39" customFormat="1" ht="24.75" customHeight="1">
      <c r="A5" s="169" t="s">
        <v>54</v>
      </c>
      <c r="B5" s="170" t="s">
        <v>55</v>
      </c>
      <c r="C5" s="170" t="s">
        <v>56</v>
      </c>
      <c r="D5" s="170"/>
      <c r="E5" s="168"/>
      <c r="F5" s="167"/>
    </row>
    <row r="6" spans="1:6" ht="30.75" customHeight="1">
      <c r="A6" s="169"/>
      <c r="B6" s="170"/>
      <c r="C6" s="170"/>
      <c r="D6" s="170"/>
      <c r="E6" s="168"/>
      <c r="F6" s="167"/>
    </row>
    <row r="7" spans="1:6" ht="24.75" customHeight="1">
      <c r="A7" s="42" t="s">
        <v>50</v>
      </c>
      <c r="B7" s="42" t="s">
        <v>50</v>
      </c>
      <c r="C7" s="42" t="s">
        <v>50</v>
      </c>
      <c r="D7" s="42" t="s">
        <v>50</v>
      </c>
      <c r="E7" s="42" t="s">
        <v>50</v>
      </c>
      <c r="F7" s="42">
        <v>1</v>
      </c>
    </row>
    <row r="8" spans="1:6" s="148" customFormat="1" ht="24.75" customHeight="1">
      <c r="A8" s="144"/>
      <c r="B8" s="144"/>
      <c r="C8" s="144"/>
      <c r="D8" s="145"/>
      <c r="E8" s="146" t="s">
        <v>48</v>
      </c>
      <c r="F8" s="147">
        <f>F9</f>
        <v>1891.65</v>
      </c>
    </row>
    <row r="9" spans="1:6" s="148" customFormat="1" ht="24.75" customHeight="1">
      <c r="A9" s="144"/>
      <c r="B9" s="144"/>
      <c r="C9" s="144"/>
      <c r="D9" s="145" t="s">
        <v>200</v>
      </c>
      <c r="E9" s="146" t="s">
        <v>201</v>
      </c>
      <c r="F9" s="147">
        <f>F10+F11+F12+F13+F14+F15+F16+F17+F18+F19+F20+F21</f>
        <v>1891.65</v>
      </c>
    </row>
    <row r="10" spans="1:6" s="148" customFormat="1" ht="24.75" customHeight="1">
      <c r="A10" s="144" t="s">
        <v>202</v>
      </c>
      <c r="B10" s="144" t="s">
        <v>203</v>
      </c>
      <c r="C10" s="144" t="s">
        <v>204</v>
      </c>
      <c r="D10" s="145" t="s">
        <v>205</v>
      </c>
      <c r="E10" s="146" t="s">
        <v>206</v>
      </c>
      <c r="F10" s="147">
        <v>4.5</v>
      </c>
    </row>
    <row r="11" spans="1:6" s="148" customFormat="1" ht="24.75" customHeight="1">
      <c r="A11" s="144" t="s">
        <v>202</v>
      </c>
      <c r="B11" s="144" t="s">
        <v>203</v>
      </c>
      <c r="C11" s="144" t="s">
        <v>207</v>
      </c>
      <c r="D11" s="145" t="s">
        <v>205</v>
      </c>
      <c r="E11" s="146" t="s">
        <v>208</v>
      </c>
      <c r="F11" s="147">
        <v>500</v>
      </c>
    </row>
    <row r="12" spans="1:6" s="148" customFormat="1" ht="24.75" customHeight="1">
      <c r="A12" s="144" t="s">
        <v>202</v>
      </c>
      <c r="B12" s="144" t="s">
        <v>203</v>
      </c>
      <c r="C12" s="144" t="s">
        <v>209</v>
      </c>
      <c r="D12" s="145" t="s">
        <v>205</v>
      </c>
      <c r="E12" s="146" t="s">
        <v>210</v>
      </c>
      <c r="F12" s="147">
        <v>3</v>
      </c>
    </row>
    <row r="13" spans="1:6" s="148" customFormat="1" ht="24.75" customHeight="1">
      <c r="A13" s="144" t="s">
        <v>211</v>
      </c>
      <c r="B13" s="144" t="s">
        <v>212</v>
      </c>
      <c r="C13" s="144" t="s">
        <v>212</v>
      </c>
      <c r="D13" s="145" t="s">
        <v>205</v>
      </c>
      <c r="E13" s="146" t="s">
        <v>213</v>
      </c>
      <c r="F13" s="147">
        <v>899.73</v>
      </c>
    </row>
    <row r="14" spans="1:6" s="148" customFormat="1" ht="24.75" customHeight="1">
      <c r="A14" s="144" t="s">
        <v>211</v>
      </c>
      <c r="B14" s="144" t="s">
        <v>212</v>
      </c>
      <c r="C14" s="144" t="s">
        <v>214</v>
      </c>
      <c r="D14" s="145" t="s">
        <v>205</v>
      </c>
      <c r="E14" s="146" t="s">
        <v>215</v>
      </c>
      <c r="F14" s="147">
        <v>77.2</v>
      </c>
    </row>
    <row r="15" spans="1:6" s="148" customFormat="1" ht="24.75" customHeight="1">
      <c r="A15" s="144" t="s">
        <v>216</v>
      </c>
      <c r="B15" s="144" t="s">
        <v>217</v>
      </c>
      <c r="C15" s="144" t="s">
        <v>217</v>
      </c>
      <c r="D15" s="145" t="s">
        <v>205</v>
      </c>
      <c r="E15" s="146" t="s">
        <v>218</v>
      </c>
      <c r="F15" s="147">
        <v>81.2</v>
      </c>
    </row>
    <row r="16" spans="1:6" s="148" customFormat="1" ht="24.75" customHeight="1">
      <c r="A16" s="144" t="s">
        <v>219</v>
      </c>
      <c r="B16" s="144" t="s">
        <v>220</v>
      </c>
      <c r="C16" s="144" t="s">
        <v>212</v>
      </c>
      <c r="D16" s="145" t="s">
        <v>205</v>
      </c>
      <c r="E16" s="146" t="s">
        <v>221</v>
      </c>
      <c r="F16" s="147">
        <v>79.989999999999995</v>
      </c>
    </row>
    <row r="17" spans="1:6" s="148" customFormat="1" ht="24.75" customHeight="1">
      <c r="A17" s="144" t="s">
        <v>239</v>
      </c>
      <c r="B17" s="144" t="s">
        <v>240</v>
      </c>
      <c r="C17" s="144" t="s">
        <v>241</v>
      </c>
      <c r="D17" s="145"/>
      <c r="E17" s="149" t="s">
        <v>242</v>
      </c>
      <c r="F17" s="147">
        <v>7.8</v>
      </c>
    </row>
    <row r="18" spans="1:6" s="148" customFormat="1" ht="24.75" customHeight="1">
      <c r="A18" s="144" t="s">
        <v>219</v>
      </c>
      <c r="B18" s="144" t="s">
        <v>220</v>
      </c>
      <c r="C18" s="144" t="s">
        <v>222</v>
      </c>
      <c r="D18" s="145" t="s">
        <v>205</v>
      </c>
      <c r="E18" s="146" t="s">
        <v>223</v>
      </c>
      <c r="F18" s="147">
        <v>34.14</v>
      </c>
    </row>
    <row r="19" spans="1:6" s="148" customFormat="1" ht="24.75" customHeight="1">
      <c r="A19" s="144" t="s">
        <v>224</v>
      </c>
      <c r="B19" s="144" t="s">
        <v>225</v>
      </c>
      <c r="C19" s="144" t="s">
        <v>212</v>
      </c>
      <c r="D19" s="145" t="s">
        <v>205</v>
      </c>
      <c r="E19" s="146" t="s">
        <v>226</v>
      </c>
      <c r="F19" s="147">
        <v>48.72</v>
      </c>
    </row>
    <row r="20" spans="1:6" s="148" customFormat="1" ht="18.95" customHeight="1">
      <c r="A20" s="144" t="s">
        <v>227</v>
      </c>
      <c r="B20" s="144" t="s">
        <v>228</v>
      </c>
      <c r="C20" s="150" t="s">
        <v>229</v>
      </c>
      <c r="D20" s="151"/>
      <c r="E20" s="152" t="s">
        <v>235</v>
      </c>
      <c r="F20" s="153">
        <v>112.37</v>
      </c>
    </row>
    <row r="21" spans="1:6" s="148" customFormat="1" ht="18.95" customHeight="1">
      <c r="A21" s="144" t="s">
        <v>227</v>
      </c>
      <c r="B21" s="144" t="s">
        <v>228</v>
      </c>
      <c r="C21" s="150" t="s">
        <v>232</v>
      </c>
      <c r="D21" s="151"/>
      <c r="E21" s="152" t="s">
        <v>238</v>
      </c>
      <c r="F21" s="153">
        <v>43</v>
      </c>
    </row>
  </sheetData>
  <sheetProtection formatCells="0" formatColumns="0" formatRows="0"/>
  <mergeCells count="7">
    <mergeCell ref="A2:F2"/>
    <mergeCell ref="F4:F6"/>
    <mergeCell ref="E4:E6"/>
    <mergeCell ref="A5:A6"/>
    <mergeCell ref="B5:B6"/>
    <mergeCell ref="C5:C6"/>
    <mergeCell ref="D4:D6"/>
  </mergeCells>
  <phoneticPr fontId="2" type="noConversion"/>
  <printOptions horizontalCentered="1"/>
  <pageMargins left="0.59055118110236227" right="0.39370078740157483" top="0.47244094488188981" bottom="0.47244094488188981" header="0.51181102362204722" footer="0.23622047244094491"/>
  <pageSetup paperSize="9" orientation="portrait" horizontalDpi="1200" verticalDpi="1200" r:id="rId1"/>
  <headerFooter alignWithMargins="0">
    <oddFooter xml:space="preserve">第 &amp;P 页,共 &amp;N 页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showGridLines="0" showZeros="0" workbookViewId="0">
      <selection activeCell="D17" sqref="D17"/>
    </sheetView>
  </sheetViews>
  <sheetFormatPr defaultColWidth="6.875" defaultRowHeight="20.100000000000001" customHeight="1"/>
  <cols>
    <col min="1" max="1" width="38.75" style="1" customWidth="1"/>
    <col min="2" max="2" width="28.875" style="1" customWidth="1"/>
    <col min="3" max="3" width="38.75" style="1" customWidth="1"/>
    <col min="4" max="4" width="28.875" style="1" customWidth="1"/>
    <col min="5" max="16384" width="6.875" style="1"/>
  </cols>
  <sheetData>
    <row r="1" spans="1:4" ht="20.100000000000001" customHeight="1">
      <c r="A1" s="1" t="s">
        <v>0</v>
      </c>
      <c r="D1" s="2" t="s">
        <v>155</v>
      </c>
    </row>
    <row r="2" spans="1:4" ht="20.100000000000001" customHeight="1">
      <c r="A2" s="3" t="s">
        <v>88</v>
      </c>
      <c r="B2" s="3"/>
      <c r="C2" s="3"/>
      <c r="D2" s="3"/>
    </row>
    <row r="3" spans="1:4" s="4" customFormat="1" ht="20.100000000000001" customHeight="1">
      <c r="A3" s="1"/>
      <c r="D3" s="2" t="s">
        <v>1</v>
      </c>
    </row>
    <row r="4" spans="1:4" ht="24.75" customHeight="1">
      <c r="A4" s="5" t="s">
        <v>2</v>
      </c>
      <c r="B4" s="5"/>
      <c r="C4" s="5" t="s">
        <v>3</v>
      </c>
      <c r="D4" s="5"/>
    </row>
    <row r="5" spans="1:4" ht="24.75" customHeight="1">
      <c r="A5" s="6" t="s">
        <v>4</v>
      </c>
      <c r="B5" s="7" t="s">
        <v>5</v>
      </c>
      <c r="C5" s="6" t="s">
        <v>4</v>
      </c>
      <c r="D5" s="7" t="s">
        <v>5</v>
      </c>
    </row>
    <row r="6" spans="1:4" s="8" customFormat="1" ht="21" customHeight="1">
      <c r="A6" s="10" t="s">
        <v>67</v>
      </c>
      <c r="B6" s="77">
        <f>B7</f>
        <v>1644.63</v>
      </c>
      <c r="C6" s="9" t="s">
        <v>69</v>
      </c>
      <c r="D6" s="79">
        <v>507.5</v>
      </c>
    </row>
    <row r="7" spans="1:4" s="8" customFormat="1" ht="21" customHeight="1">
      <c r="A7" s="10" t="s">
        <v>7</v>
      </c>
      <c r="B7" s="77">
        <v>1644.63</v>
      </c>
      <c r="C7" s="9" t="s">
        <v>70</v>
      </c>
      <c r="D7" s="79">
        <v>0</v>
      </c>
    </row>
    <row r="8" spans="1:4" s="8" customFormat="1" ht="21" customHeight="1">
      <c r="A8" s="10" t="s">
        <v>68</v>
      </c>
      <c r="B8" s="77">
        <v>0</v>
      </c>
      <c r="C8" s="9" t="s">
        <v>71</v>
      </c>
      <c r="D8" s="79">
        <v>0</v>
      </c>
    </row>
    <row r="9" spans="1:4" s="8" customFormat="1" ht="21" customHeight="1">
      <c r="A9" s="91"/>
      <c r="B9" s="91"/>
      <c r="C9" s="9" t="s">
        <v>72</v>
      </c>
      <c r="D9" s="79">
        <v>0</v>
      </c>
    </row>
    <row r="10" spans="1:4" s="8" customFormat="1" ht="21" customHeight="1">
      <c r="A10" s="91"/>
      <c r="B10" s="91"/>
      <c r="C10" s="9" t="s">
        <v>73</v>
      </c>
      <c r="D10" s="79">
        <v>779.11</v>
      </c>
    </row>
    <row r="11" spans="1:4" s="8" customFormat="1" ht="21" customHeight="1">
      <c r="A11" s="91"/>
      <c r="B11" s="91"/>
      <c r="C11" s="9" t="s">
        <v>74</v>
      </c>
      <c r="D11" s="79">
        <v>0</v>
      </c>
    </row>
    <row r="12" spans="1:4" s="8" customFormat="1" ht="21" customHeight="1">
      <c r="A12" s="91"/>
      <c r="B12" s="91"/>
      <c r="C12" s="9" t="s">
        <v>75</v>
      </c>
      <c r="D12" s="79">
        <v>81.2</v>
      </c>
    </row>
    <row r="13" spans="1:4" s="8" customFormat="1" ht="21" customHeight="1">
      <c r="A13" s="91"/>
      <c r="B13" s="91"/>
      <c r="C13" s="11" t="s">
        <v>76</v>
      </c>
      <c r="D13" s="79">
        <v>94.73</v>
      </c>
    </row>
    <row r="14" spans="1:4" s="8" customFormat="1" ht="21" customHeight="1">
      <c r="A14" s="91"/>
      <c r="B14" s="91"/>
      <c r="C14" s="9" t="s">
        <v>77</v>
      </c>
      <c r="D14" s="79">
        <v>0</v>
      </c>
    </row>
    <row r="15" spans="1:4" s="8" customFormat="1" ht="21" customHeight="1">
      <c r="A15" s="91"/>
      <c r="B15" s="91"/>
      <c r="C15" s="12" t="s">
        <v>78</v>
      </c>
      <c r="D15" s="79">
        <v>0</v>
      </c>
    </row>
    <row r="16" spans="1:4" s="8" customFormat="1" ht="20.100000000000001" customHeight="1">
      <c r="A16" s="91"/>
      <c r="B16" s="91"/>
      <c r="C16" s="12" t="s">
        <v>79</v>
      </c>
      <c r="D16" s="79">
        <v>0</v>
      </c>
    </row>
    <row r="17" spans="1:4" s="8" customFormat="1" ht="21" customHeight="1">
      <c r="A17" s="91"/>
      <c r="B17" s="91"/>
      <c r="C17" s="12" t="s">
        <v>80</v>
      </c>
      <c r="D17" s="92">
        <v>0</v>
      </c>
    </row>
    <row r="18" spans="1:4" s="8" customFormat="1" ht="21" customHeight="1">
      <c r="A18" s="91"/>
      <c r="B18" s="91"/>
      <c r="C18" s="12" t="s">
        <v>81</v>
      </c>
      <c r="D18" s="93">
        <v>0</v>
      </c>
    </row>
    <row r="19" spans="1:4" s="8" customFormat="1" ht="21" customHeight="1">
      <c r="A19" s="91"/>
      <c r="B19" s="91"/>
      <c r="C19" s="12" t="s">
        <v>82</v>
      </c>
      <c r="D19" s="94">
        <v>0</v>
      </c>
    </row>
    <row r="20" spans="1:4" s="8" customFormat="1" ht="21" customHeight="1">
      <c r="A20" s="91"/>
      <c r="B20" s="91"/>
      <c r="C20" s="17" t="s">
        <v>83</v>
      </c>
      <c r="D20" s="92">
        <v>133.37</v>
      </c>
    </row>
    <row r="21" spans="1:4" s="8" customFormat="1" ht="21" customHeight="1">
      <c r="A21" s="91"/>
      <c r="B21" s="91"/>
      <c r="C21" s="8" t="s">
        <v>84</v>
      </c>
      <c r="D21" s="95">
        <v>48.72</v>
      </c>
    </row>
    <row r="22" spans="1:4" s="8" customFormat="1" ht="21" customHeight="1">
      <c r="A22" s="91"/>
      <c r="B22" s="91"/>
      <c r="C22" s="9" t="s">
        <v>89</v>
      </c>
      <c r="D22" s="96">
        <v>0</v>
      </c>
    </row>
    <row r="23" spans="1:4" s="8" customFormat="1" ht="21" customHeight="1">
      <c r="A23" s="91"/>
      <c r="B23" s="91"/>
      <c r="C23" s="9" t="s">
        <v>85</v>
      </c>
      <c r="D23" s="79">
        <v>0</v>
      </c>
    </row>
    <row r="24" spans="1:4" s="8" customFormat="1" ht="21" customHeight="1">
      <c r="A24" s="91"/>
      <c r="B24" s="91"/>
      <c r="C24" s="9" t="s">
        <v>86</v>
      </c>
      <c r="D24" s="92">
        <v>0</v>
      </c>
    </row>
    <row r="25" spans="1:4" s="8" customFormat="1" ht="21" customHeight="1">
      <c r="A25" s="16"/>
      <c r="B25" s="14"/>
      <c r="C25" s="17" t="s">
        <v>87</v>
      </c>
      <c r="D25" s="97">
        <v>0</v>
      </c>
    </row>
    <row r="26" spans="1:4" ht="21" customHeight="1">
      <c r="A26" s="21"/>
      <c r="B26" s="14"/>
      <c r="C26" s="17"/>
      <c r="D26" s="46"/>
    </row>
    <row r="27" spans="1:4" s="8" customFormat="1" ht="23.25" customHeight="1">
      <c r="A27" s="19" t="s">
        <v>24</v>
      </c>
      <c r="B27" s="89">
        <f>B6</f>
        <v>1644.63</v>
      </c>
      <c r="C27" s="20" t="s">
        <v>25</v>
      </c>
      <c r="D27" s="98">
        <f>SUM(D6:D26)</f>
        <v>1644.6300000000003</v>
      </c>
    </row>
    <row r="28" spans="1:4" ht="20.100000000000001" customHeight="1">
      <c r="A28" s="22"/>
    </row>
    <row r="29" spans="1:4" ht="20.100000000000001" customHeight="1">
      <c r="A29" s="22"/>
    </row>
    <row r="30" spans="1:4" ht="20.100000000000001" customHeight="1">
      <c r="A30" s="22"/>
    </row>
    <row r="33" spans="6:6" ht="20.100000000000001" customHeight="1">
      <c r="F33" s="8"/>
    </row>
  </sheetData>
  <sheetProtection formatCells="0" formatColumns="0" formatRows="0"/>
  <phoneticPr fontId="2" type="noConversion"/>
  <printOptions horizontalCentered="1"/>
  <pageMargins left="0.59055118110236227" right="0.26" top="0.43" bottom="0.47244094488188981" header="0.49" footer="0.23622047244094491"/>
  <pageSetup paperSize="9" scale="90" orientation="landscape" horizontalDpi="1200" verticalDpi="1200" r:id="rId1"/>
  <headerFooter alignWithMargins="0">
    <oddFooter xml:space="preserve">第 &amp;P 页,共 &amp;N 页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H21"/>
  <sheetViews>
    <sheetView showGridLines="0" showZeros="0" workbookViewId="0">
      <selection activeCell="M12" sqref="M12"/>
    </sheetView>
  </sheetViews>
  <sheetFormatPr defaultColWidth="8" defaultRowHeight="18.95" customHeight="1"/>
  <cols>
    <col min="1" max="1" width="4.25" style="56" customWidth="1"/>
    <col min="2" max="3" width="4.25" style="57" customWidth="1"/>
    <col min="4" max="4" width="9.25" style="59" customWidth="1"/>
    <col min="5" max="5" width="28" style="60" customWidth="1"/>
    <col min="6" max="6" width="11.25" style="58" customWidth="1"/>
    <col min="7" max="8" width="10" style="58" customWidth="1"/>
    <col min="9" max="16384" width="8" style="48"/>
  </cols>
  <sheetData>
    <row r="1" spans="1:8" ht="23.25" customHeight="1">
      <c r="A1" s="47"/>
      <c r="B1" s="47"/>
      <c r="C1" s="47"/>
      <c r="D1" s="47"/>
      <c r="E1" s="47"/>
      <c r="F1" s="47"/>
      <c r="G1" s="47"/>
      <c r="H1" s="47" t="s">
        <v>154</v>
      </c>
    </row>
    <row r="2" spans="1:8" ht="23.25" customHeight="1">
      <c r="A2" s="177" t="s">
        <v>94</v>
      </c>
      <c r="B2" s="177"/>
      <c r="C2" s="177"/>
      <c r="D2" s="177"/>
      <c r="E2" s="177"/>
      <c r="F2" s="177"/>
      <c r="G2" s="177"/>
      <c r="H2" s="177"/>
    </row>
    <row r="3" spans="1:8" s="52" customFormat="1" ht="23.25" customHeight="1">
      <c r="A3" s="49"/>
      <c r="B3" s="50"/>
      <c r="C3" s="51"/>
      <c r="D3" s="47"/>
      <c r="E3" s="47"/>
      <c r="F3" s="47"/>
      <c r="G3" s="47"/>
      <c r="H3" s="47" t="s">
        <v>1</v>
      </c>
    </row>
    <row r="4" spans="1:8" s="52" customFormat="1" ht="23.25" customHeight="1">
      <c r="A4" s="53" t="s">
        <v>51</v>
      </c>
      <c r="B4" s="53"/>
      <c r="C4" s="53"/>
      <c r="D4" s="179" t="s">
        <v>42</v>
      </c>
      <c r="E4" s="181" t="s">
        <v>92</v>
      </c>
      <c r="F4" s="180" t="s">
        <v>93</v>
      </c>
      <c r="G4" s="171" t="s">
        <v>90</v>
      </c>
      <c r="H4" s="174" t="s">
        <v>91</v>
      </c>
    </row>
    <row r="5" spans="1:8" s="52" customFormat="1" ht="23.25" customHeight="1">
      <c r="A5" s="178" t="s">
        <v>54</v>
      </c>
      <c r="B5" s="178" t="s">
        <v>55</v>
      </c>
      <c r="C5" s="178" t="s">
        <v>56</v>
      </c>
      <c r="D5" s="179"/>
      <c r="E5" s="181"/>
      <c r="F5" s="180"/>
      <c r="G5" s="172"/>
      <c r="H5" s="175"/>
    </row>
    <row r="6" spans="1:8" ht="31.5" customHeight="1">
      <c r="A6" s="178"/>
      <c r="B6" s="178"/>
      <c r="C6" s="178"/>
      <c r="D6" s="179"/>
      <c r="E6" s="181"/>
      <c r="F6" s="180"/>
      <c r="G6" s="173"/>
      <c r="H6" s="176"/>
    </row>
    <row r="7" spans="1:8" ht="23.25" customHeight="1">
      <c r="A7" s="54" t="s">
        <v>50</v>
      </c>
      <c r="B7" s="54" t="s">
        <v>50</v>
      </c>
      <c r="C7" s="54" t="s">
        <v>50</v>
      </c>
      <c r="D7" s="54" t="s">
        <v>50</v>
      </c>
      <c r="E7" s="55" t="s">
        <v>50</v>
      </c>
      <c r="F7" s="54">
        <v>1</v>
      </c>
      <c r="G7" s="54">
        <v>2</v>
      </c>
      <c r="H7" s="54">
        <v>6</v>
      </c>
    </row>
    <row r="8" spans="1:8" s="99" customFormat="1" ht="23.25" customHeight="1">
      <c r="A8" s="100"/>
      <c r="B8" s="100"/>
      <c r="C8" s="100"/>
      <c r="D8" s="101"/>
      <c r="E8" s="102" t="s">
        <v>48</v>
      </c>
      <c r="F8" s="103">
        <f>F9</f>
        <v>1644.63</v>
      </c>
      <c r="G8" s="103">
        <f t="shared" ref="G8:H8" si="0">G9</f>
        <v>1029.1300000000001</v>
      </c>
      <c r="H8" s="103">
        <f t="shared" si="0"/>
        <v>615.5</v>
      </c>
    </row>
    <row r="9" spans="1:8" ht="23.25" customHeight="1">
      <c r="A9" s="100"/>
      <c r="B9" s="100"/>
      <c r="C9" s="100"/>
      <c r="D9" s="101" t="s">
        <v>200</v>
      </c>
      <c r="E9" s="102" t="s">
        <v>201</v>
      </c>
      <c r="F9" s="103">
        <f>G9+H9</f>
        <v>1644.63</v>
      </c>
      <c r="G9" s="104">
        <f>G10+G11+G12+G13+G14+G15+G16+G17+G18+G19+G20</f>
        <v>1029.1300000000001</v>
      </c>
      <c r="H9" s="103">
        <f>H10+H11+H12+H13+H14+H15+H16+H17+H18+H19+H20+H21</f>
        <v>615.5</v>
      </c>
    </row>
    <row r="10" spans="1:8" ht="23.25" customHeight="1">
      <c r="A10" s="100" t="s">
        <v>202</v>
      </c>
      <c r="B10" s="100" t="s">
        <v>203</v>
      </c>
      <c r="C10" s="100" t="s">
        <v>204</v>
      </c>
      <c r="D10" s="101" t="s">
        <v>205</v>
      </c>
      <c r="E10" s="102" t="s">
        <v>206</v>
      </c>
      <c r="F10" s="103">
        <f t="shared" ref="F10:F21" si="1">G10+H10</f>
        <v>4.5</v>
      </c>
      <c r="G10" s="104">
        <v>0</v>
      </c>
      <c r="H10" s="103">
        <v>4.5</v>
      </c>
    </row>
    <row r="11" spans="1:8" ht="23.25" customHeight="1">
      <c r="A11" s="100" t="s">
        <v>202</v>
      </c>
      <c r="B11" s="100" t="s">
        <v>203</v>
      </c>
      <c r="C11" s="100" t="s">
        <v>207</v>
      </c>
      <c r="D11" s="101" t="s">
        <v>205</v>
      </c>
      <c r="E11" s="102" t="s">
        <v>208</v>
      </c>
      <c r="F11" s="103">
        <f t="shared" si="1"/>
        <v>500</v>
      </c>
      <c r="G11" s="104">
        <v>0</v>
      </c>
      <c r="H11" s="103">
        <v>500</v>
      </c>
    </row>
    <row r="12" spans="1:8" ht="23.25" customHeight="1">
      <c r="A12" s="100" t="s">
        <v>202</v>
      </c>
      <c r="B12" s="100" t="s">
        <v>203</v>
      </c>
      <c r="C12" s="100" t="s">
        <v>209</v>
      </c>
      <c r="D12" s="101" t="s">
        <v>205</v>
      </c>
      <c r="E12" s="102" t="s">
        <v>210</v>
      </c>
      <c r="F12" s="103">
        <f t="shared" si="1"/>
        <v>3</v>
      </c>
      <c r="G12" s="104">
        <v>0</v>
      </c>
      <c r="H12" s="103">
        <v>3</v>
      </c>
    </row>
    <row r="13" spans="1:8" ht="23.25" customHeight="1">
      <c r="A13" s="100" t="s">
        <v>211</v>
      </c>
      <c r="B13" s="100" t="s">
        <v>212</v>
      </c>
      <c r="C13" s="100" t="s">
        <v>212</v>
      </c>
      <c r="D13" s="101" t="s">
        <v>205</v>
      </c>
      <c r="E13" s="102" t="s">
        <v>230</v>
      </c>
      <c r="F13" s="103">
        <f t="shared" si="1"/>
        <v>714.11</v>
      </c>
      <c r="G13" s="104">
        <v>714.11</v>
      </c>
      <c r="H13" s="103">
        <v>0</v>
      </c>
    </row>
    <row r="14" spans="1:8" ht="23.25" customHeight="1">
      <c r="A14" s="100" t="s">
        <v>211</v>
      </c>
      <c r="B14" s="100" t="s">
        <v>212</v>
      </c>
      <c r="C14" s="100" t="s">
        <v>214</v>
      </c>
      <c r="D14" s="101" t="s">
        <v>205</v>
      </c>
      <c r="E14" s="102" t="s">
        <v>215</v>
      </c>
      <c r="F14" s="103">
        <f t="shared" si="1"/>
        <v>65</v>
      </c>
      <c r="G14" s="104">
        <v>0</v>
      </c>
      <c r="H14" s="103">
        <v>65</v>
      </c>
    </row>
    <row r="15" spans="1:8" ht="23.25" customHeight="1">
      <c r="A15" s="100" t="s">
        <v>216</v>
      </c>
      <c r="B15" s="100" t="s">
        <v>217</v>
      </c>
      <c r="C15" s="100" t="s">
        <v>217</v>
      </c>
      <c r="D15" s="101" t="s">
        <v>205</v>
      </c>
      <c r="E15" s="102" t="s">
        <v>218</v>
      </c>
      <c r="F15" s="103">
        <f t="shared" si="1"/>
        <v>81.2</v>
      </c>
      <c r="G15" s="104">
        <v>81.2</v>
      </c>
      <c r="H15" s="103">
        <v>0</v>
      </c>
    </row>
    <row r="16" spans="1:8" ht="23.25" customHeight="1">
      <c r="A16" s="100" t="s">
        <v>219</v>
      </c>
      <c r="B16" s="100" t="s">
        <v>220</v>
      </c>
      <c r="C16" s="100" t="s">
        <v>212</v>
      </c>
      <c r="D16" s="101" t="s">
        <v>205</v>
      </c>
      <c r="E16" s="102" t="s">
        <v>221</v>
      </c>
      <c r="F16" s="103">
        <f t="shared" si="1"/>
        <v>58.51</v>
      </c>
      <c r="G16" s="104">
        <v>58.51</v>
      </c>
      <c r="H16" s="103">
        <v>0</v>
      </c>
    </row>
    <row r="17" spans="1:8" s="129" customFormat="1" ht="23.25" customHeight="1">
      <c r="A17" s="124" t="s">
        <v>219</v>
      </c>
      <c r="B17" s="124" t="s">
        <v>220</v>
      </c>
      <c r="C17" s="124" t="s">
        <v>225</v>
      </c>
      <c r="D17" s="125" t="s">
        <v>205</v>
      </c>
      <c r="E17" s="126" t="s">
        <v>231</v>
      </c>
      <c r="F17" s="127">
        <f t="shared" si="1"/>
        <v>7.8</v>
      </c>
      <c r="G17" s="128">
        <v>7.8</v>
      </c>
      <c r="H17" s="127">
        <v>0</v>
      </c>
    </row>
    <row r="18" spans="1:8" ht="25.5" customHeight="1">
      <c r="A18" s="100" t="s">
        <v>219</v>
      </c>
      <c r="B18" s="100" t="s">
        <v>220</v>
      </c>
      <c r="C18" s="100" t="s">
        <v>222</v>
      </c>
      <c r="D18" s="101" t="s">
        <v>205</v>
      </c>
      <c r="E18" s="102" t="s">
        <v>223</v>
      </c>
      <c r="F18" s="103">
        <f t="shared" si="1"/>
        <v>28.42</v>
      </c>
      <c r="G18" s="104">
        <v>28.42</v>
      </c>
      <c r="H18" s="103">
        <v>0</v>
      </c>
    </row>
    <row r="19" spans="1:8" ht="23.25" customHeight="1">
      <c r="A19" s="100" t="s">
        <v>224</v>
      </c>
      <c r="B19" s="100" t="s">
        <v>225</v>
      </c>
      <c r="C19" s="100" t="s">
        <v>212</v>
      </c>
      <c r="D19" s="101" t="s">
        <v>205</v>
      </c>
      <c r="E19" s="102" t="s">
        <v>226</v>
      </c>
      <c r="F19" s="103">
        <f t="shared" si="1"/>
        <v>48.72</v>
      </c>
      <c r="G19" s="104">
        <v>48.72</v>
      </c>
      <c r="H19" s="103">
        <v>0</v>
      </c>
    </row>
    <row r="20" spans="1:8" s="129" customFormat="1" ht="18.95" customHeight="1">
      <c r="A20" s="124">
        <v>224</v>
      </c>
      <c r="B20" s="130" t="s">
        <v>228</v>
      </c>
      <c r="C20" s="130" t="s">
        <v>229</v>
      </c>
      <c r="D20" s="131"/>
      <c r="E20" s="102" t="s">
        <v>233</v>
      </c>
      <c r="F20" s="132">
        <f t="shared" si="1"/>
        <v>90.37</v>
      </c>
      <c r="G20" s="132">
        <v>90.37</v>
      </c>
      <c r="H20" s="132"/>
    </row>
    <row r="21" spans="1:8" s="129" customFormat="1" ht="18.95" customHeight="1">
      <c r="A21" s="124" t="s">
        <v>227</v>
      </c>
      <c r="B21" s="130" t="s">
        <v>228</v>
      </c>
      <c r="C21" s="130" t="s">
        <v>232</v>
      </c>
      <c r="D21" s="131"/>
      <c r="E21" s="102" t="s">
        <v>234</v>
      </c>
      <c r="F21" s="132">
        <f t="shared" si="1"/>
        <v>43</v>
      </c>
      <c r="G21" s="132"/>
      <c r="H21" s="132">
        <v>43</v>
      </c>
    </row>
  </sheetData>
  <sheetProtection formatCells="0" formatColumns="0" formatRows="0"/>
  <mergeCells count="9">
    <mergeCell ref="G4:G6"/>
    <mergeCell ref="H4:H6"/>
    <mergeCell ref="A2:H2"/>
    <mergeCell ref="A5:A6"/>
    <mergeCell ref="B5:B6"/>
    <mergeCell ref="C5:C6"/>
    <mergeCell ref="D4:D6"/>
    <mergeCell ref="F4:F6"/>
    <mergeCell ref="E4:E6"/>
  </mergeCells>
  <phoneticPr fontId="2" type="noConversion"/>
  <printOptions horizontalCentered="1"/>
  <pageMargins left="0.59055118110236227" right="0.39370078740157483" top="0.47244094488188981" bottom="0.47244094488188981" header="0.51181102362204722" footer="0.23622047244094491"/>
  <pageSetup paperSize="9" orientation="portrait" horizontalDpi="1200" verticalDpi="1200" r:id="rId1"/>
  <headerFooter alignWithMargins="0">
    <oddFooter xml:space="preserve">第 &amp;P 页,共 &amp;N 页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5"/>
  <sheetViews>
    <sheetView showGridLines="0" showZeros="0" tabSelected="1" topLeftCell="A25" workbookViewId="0">
      <selection activeCell="M33" sqref="M33"/>
    </sheetView>
  </sheetViews>
  <sheetFormatPr defaultRowHeight="22.5" customHeight="1"/>
  <cols>
    <col min="1" max="1" width="16.25" style="61" customWidth="1"/>
    <col min="2" max="2" width="25.125" style="61" customWidth="1"/>
    <col min="3" max="3" width="29.875" style="61" customWidth="1"/>
    <col min="4" max="16384" width="9" style="61"/>
  </cols>
  <sheetData>
    <row r="1" spans="1:3" ht="12.75" customHeight="1">
      <c r="C1" s="63" t="s">
        <v>184</v>
      </c>
    </row>
    <row r="2" spans="1:3" ht="22.5" customHeight="1">
      <c r="A2" s="185" t="s">
        <v>159</v>
      </c>
      <c r="B2" s="185"/>
      <c r="C2" s="185"/>
    </row>
    <row r="3" spans="1:3" ht="15" customHeight="1">
      <c r="C3" s="63" t="s">
        <v>1</v>
      </c>
    </row>
    <row r="4" spans="1:3" ht="18.75" customHeight="1">
      <c r="A4" s="186" t="s">
        <v>100</v>
      </c>
      <c r="B4" s="187"/>
      <c r="C4" s="62" t="s">
        <v>138</v>
      </c>
    </row>
    <row r="5" spans="1:3" s="106" customFormat="1" ht="22.5" customHeight="1">
      <c r="A5" s="188" t="s">
        <v>43</v>
      </c>
      <c r="B5" s="189"/>
      <c r="C5" s="105">
        <f>C6+C17+C45</f>
        <v>1029.1300000000001</v>
      </c>
    </row>
    <row r="6" spans="1:3" s="106" customFormat="1" ht="22.5" customHeight="1">
      <c r="A6" s="182" t="s">
        <v>95</v>
      </c>
      <c r="B6" s="107" t="s">
        <v>96</v>
      </c>
      <c r="C6" s="108">
        <f>C7+C8+C9+C10+C11+C12+C13+C14+C15+C16</f>
        <v>766.98</v>
      </c>
    </row>
    <row r="7" spans="1:3" s="106" customFormat="1" ht="22.5" customHeight="1">
      <c r="A7" s="183"/>
      <c r="B7" s="107" t="s">
        <v>139</v>
      </c>
      <c r="C7" s="108">
        <v>241.06</v>
      </c>
    </row>
    <row r="8" spans="1:3" s="106" customFormat="1" ht="22.5" customHeight="1">
      <c r="A8" s="183"/>
      <c r="B8" s="107" t="s">
        <v>101</v>
      </c>
      <c r="C8" s="108">
        <v>164.95</v>
      </c>
    </row>
    <row r="9" spans="1:3" s="106" customFormat="1" ht="22.5" customHeight="1">
      <c r="A9" s="183"/>
      <c r="B9" s="107" t="s">
        <v>97</v>
      </c>
      <c r="C9" s="108">
        <v>33.83</v>
      </c>
    </row>
    <row r="10" spans="1:3" s="106" customFormat="1" ht="22.5" customHeight="1">
      <c r="A10" s="183"/>
      <c r="B10" s="107" t="s">
        <v>102</v>
      </c>
      <c r="C10" s="108">
        <v>0</v>
      </c>
    </row>
    <row r="11" spans="1:3" s="106" customFormat="1" ht="22.5" customHeight="1">
      <c r="A11" s="183"/>
      <c r="B11" s="107" t="s">
        <v>188</v>
      </c>
      <c r="C11" s="108">
        <v>81.2</v>
      </c>
    </row>
    <row r="12" spans="1:3" s="106" customFormat="1" ht="22.5" customHeight="1">
      <c r="A12" s="183"/>
      <c r="B12" s="107" t="s">
        <v>189</v>
      </c>
      <c r="C12" s="108">
        <v>32.479999999999997</v>
      </c>
    </row>
    <row r="13" spans="1:3" s="106" customFormat="1" ht="22.5" customHeight="1">
      <c r="A13" s="183"/>
      <c r="B13" s="107" t="s">
        <v>190</v>
      </c>
      <c r="C13" s="108">
        <v>28.42</v>
      </c>
    </row>
    <row r="14" spans="1:3" s="106" customFormat="1" ht="22.5" customHeight="1">
      <c r="A14" s="183"/>
      <c r="B14" s="107" t="s">
        <v>191</v>
      </c>
      <c r="C14" s="108">
        <v>48.72</v>
      </c>
    </row>
    <row r="15" spans="1:3" s="106" customFormat="1" ht="22.5" customHeight="1">
      <c r="A15" s="183"/>
      <c r="B15" s="107" t="s">
        <v>192</v>
      </c>
      <c r="C15" s="108">
        <v>33.83</v>
      </c>
    </row>
    <row r="16" spans="1:3" s="106" customFormat="1" ht="22.5" customHeight="1">
      <c r="A16" s="184"/>
      <c r="B16" s="107" t="s">
        <v>99</v>
      </c>
      <c r="C16" s="108">
        <v>102.49</v>
      </c>
    </row>
    <row r="17" spans="1:3" s="106" customFormat="1" ht="22.5" customHeight="1">
      <c r="A17" s="182" t="s">
        <v>114</v>
      </c>
      <c r="B17" s="107" t="s">
        <v>96</v>
      </c>
      <c r="C17" s="108">
        <f>C18+C19+C20+C21+C22+C23+C24+C25+C26+C27+C28+C29+C30+C31+C32+C33+C34+C35+C37+C36+C39+C40+C41+C42+C43+C44</f>
        <v>128.35999999999999</v>
      </c>
    </row>
    <row r="18" spans="1:3" s="106" customFormat="1" ht="22.5" customHeight="1">
      <c r="A18" s="183"/>
      <c r="B18" s="107" t="s">
        <v>103</v>
      </c>
      <c r="C18" s="108">
        <v>7.78</v>
      </c>
    </row>
    <row r="19" spans="1:3" s="106" customFormat="1" ht="22.5" customHeight="1">
      <c r="A19" s="183"/>
      <c r="B19" s="107" t="s">
        <v>104</v>
      </c>
      <c r="C19" s="108">
        <v>5.64</v>
      </c>
    </row>
    <row r="20" spans="1:3" s="106" customFormat="1" ht="22.5" customHeight="1">
      <c r="A20" s="183"/>
      <c r="B20" s="107" t="s">
        <v>197</v>
      </c>
      <c r="C20" s="108">
        <v>0</v>
      </c>
    </row>
    <row r="21" spans="1:3" s="106" customFormat="1" ht="22.5" customHeight="1">
      <c r="A21" s="183"/>
      <c r="B21" s="107" t="s">
        <v>198</v>
      </c>
      <c r="C21" s="108">
        <v>0</v>
      </c>
    </row>
    <row r="22" spans="1:3" s="106" customFormat="1" ht="22.5" customHeight="1">
      <c r="A22" s="183"/>
      <c r="B22" s="107" t="s">
        <v>105</v>
      </c>
      <c r="C22" s="108">
        <v>0.85</v>
      </c>
    </row>
    <row r="23" spans="1:3" s="106" customFormat="1" ht="22.5" customHeight="1">
      <c r="A23" s="183"/>
      <c r="B23" s="107" t="s">
        <v>106</v>
      </c>
      <c r="C23" s="108">
        <v>2.95</v>
      </c>
    </row>
    <row r="24" spans="1:3" s="106" customFormat="1" ht="22.5" customHeight="1">
      <c r="A24" s="183"/>
      <c r="B24" s="107" t="s">
        <v>107</v>
      </c>
      <c r="C24" s="108">
        <v>2.7</v>
      </c>
    </row>
    <row r="25" spans="1:3" s="106" customFormat="1" ht="22.5" customHeight="1">
      <c r="A25" s="183"/>
      <c r="B25" s="107" t="s">
        <v>196</v>
      </c>
      <c r="C25" s="108">
        <v>0</v>
      </c>
    </row>
    <row r="26" spans="1:3" s="106" customFormat="1" ht="22.5" customHeight="1">
      <c r="A26" s="183"/>
      <c r="B26" s="107" t="s">
        <v>108</v>
      </c>
      <c r="C26" s="108">
        <v>0</v>
      </c>
    </row>
    <row r="27" spans="1:3" s="106" customFormat="1" ht="22.5" customHeight="1">
      <c r="A27" s="183"/>
      <c r="B27" s="107" t="s">
        <v>111</v>
      </c>
      <c r="C27" s="108">
        <v>11.17</v>
      </c>
    </row>
    <row r="28" spans="1:3" s="106" customFormat="1" ht="22.5" customHeight="1">
      <c r="A28" s="183"/>
      <c r="B28" s="107" t="s">
        <v>120</v>
      </c>
      <c r="C28" s="108">
        <v>4.8</v>
      </c>
    </row>
    <row r="29" spans="1:3" s="106" customFormat="1" ht="22.5" customHeight="1">
      <c r="A29" s="183"/>
      <c r="B29" s="107" t="s">
        <v>193</v>
      </c>
      <c r="C29" s="108">
        <v>2</v>
      </c>
    </row>
    <row r="30" spans="1:3" s="106" customFormat="1" ht="22.5" customHeight="1">
      <c r="A30" s="183"/>
      <c r="B30" s="107" t="s">
        <v>112</v>
      </c>
      <c r="C30" s="108">
        <v>0</v>
      </c>
    </row>
    <row r="31" spans="1:3" s="106" customFormat="1" ht="22.5" customHeight="1">
      <c r="A31" s="183"/>
      <c r="B31" s="107" t="s">
        <v>113</v>
      </c>
      <c r="C31" s="108">
        <v>2.04</v>
      </c>
    </row>
    <row r="32" spans="1:3" s="106" customFormat="1" ht="22.5" customHeight="1">
      <c r="A32" s="183"/>
      <c r="B32" s="107" t="s">
        <v>115</v>
      </c>
      <c r="C32" s="108">
        <v>4.4800000000000004</v>
      </c>
    </row>
    <row r="33" spans="1:3" s="106" customFormat="1" ht="22.5" customHeight="1">
      <c r="A33" s="183"/>
      <c r="B33" s="107" t="s">
        <v>116</v>
      </c>
      <c r="C33" s="108">
        <v>6.9</v>
      </c>
    </row>
    <row r="34" spans="1:3" s="106" customFormat="1" ht="22.5" customHeight="1">
      <c r="A34" s="183"/>
      <c r="B34" s="107" t="s">
        <v>117</v>
      </c>
      <c r="C34" s="108">
        <v>0</v>
      </c>
    </row>
    <row r="35" spans="1:3" s="106" customFormat="1" ht="22.5" customHeight="1">
      <c r="A35" s="183"/>
      <c r="B35" s="107" t="s">
        <v>195</v>
      </c>
      <c r="C35" s="108">
        <v>0</v>
      </c>
    </row>
    <row r="36" spans="1:3" s="106" customFormat="1" ht="22.5" customHeight="1">
      <c r="A36" s="183"/>
      <c r="B36" s="107" t="s">
        <v>194</v>
      </c>
      <c r="C36" s="108">
        <v>0</v>
      </c>
    </row>
    <row r="37" spans="1:3" s="106" customFormat="1" ht="22.5" customHeight="1">
      <c r="A37" s="183"/>
      <c r="B37" s="107" t="s">
        <v>121</v>
      </c>
      <c r="C37" s="108">
        <v>1.1000000000000001</v>
      </c>
    </row>
    <row r="38" spans="1:3" s="106" customFormat="1" ht="22.5" customHeight="1">
      <c r="A38" s="183"/>
      <c r="B38" s="107" t="s">
        <v>122</v>
      </c>
      <c r="C38" s="108">
        <v>0</v>
      </c>
    </row>
    <row r="39" spans="1:3" s="106" customFormat="1" ht="22.5" customHeight="1">
      <c r="A39" s="183"/>
      <c r="B39" s="107" t="s">
        <v>118</v>
      </c>
      <c r="C39" s="108">
        <v>17.05</v>
      </c>
    </row>
    <row r="40" spans="1:3" s="106" customFormat="1" ht="22.5" customHeight="1">
      <c r="A40" s="183"/>
      <c r="B40" s="107" t="s">
        <v>119</v>
      </c>
      <c r="C40" s="108">
        <v>7.38</v>
      </c>
    </row>
    <row r="41" spans="1:3" s="106" customFormat="1" ht="22.5" customHeight="1">
      <c r="A41" s="183"/>
      <c r="B41" s="107" t="s">
        <v>109</v>
      </c>
      <c r="C41" s="108">
        <v>8</v>
      </c>
    </row>
    <row r="42" spans="1:3" s="106" customFormat="1" ht="22.5" customHeight="1">
      <c r="A42" s="183"/>
      <c r="B42" s="107" t="s">
        <v>110</v>
      </c>
      <c r="C42" s="108">
        <v>33.76</v>
      </c>
    </row>
    <row r="43" spans="1:3" s="106" customFormat="1" ht="22.5" customHeight="1">
      <c r="A43" s="183"/>
      <c r="B43" s="107" t="s">
        <v>123</v>
      </c>
      <c r="C43" s="108">
        <v>0</v>
      </c>
    </row>
    <row r="44" spans="1:3" s="106" customFormat="1" ht="22.5" customHeight="1">
      <c r="A44" s="184"/>
      <c r="B44" s="107" t="s">
        <v>124</v>
      </c>
      <c r="C44" s="108">
        <v>9.76</v>
      </c>
    </row>
    <row r="45" spans="1:3" s="106" customFormat="1" ht="22.5" customHeight="1">
      <c r="A45" s="182" t="s">
        <v>125</v>
      </c>
      <c r="B45" s="107" t="s">
        <v>126</v>
      </c>
      <c r="C45" s="108">
        <f>C52+C54+C55</f>
        <v>133.79</v>
      </c>
    </row>
    <row r="46" spans="1:3" s="106" customFormat="1" ht="22.5" customHeight="1">
      <c r="A46" s="183"/>
      <c r="B46" s="107" t="s">
        <v>127</v>
      </c>
      <c r="C46" s="108">
        <v>0</v>
      </c>
    </row>
    <row r="47" spans="1:3" s="106" customFormat="1" ht="22.5" customHeight="1">
      <c r="A47" s="183"/>
      <c r="B47" s="107" t="s">
        <v>128</v>
      </c>
      <c r="C47" s="108">
        <v>0</v>
      </c>
    </row>
    <row r="48" spans="1:3" s="106" customFormat="1" ht="22.5" customHeight="1">
      <c r="A48" s="183"/>
      <c r="B48" s="107" t="s">
        <v>129</v>
      </c>
      <c r="C48" s="108">
        <v>0</v>
      </c>
    </row>
    <row r="49" spans="1:3" s="106" customFormat="1" ht="22.5" customHeight="1">
      <c r="A49" s="183"/>
      <c r="B49" s="107" t="s">
        <v>130</v>
      </c>
      <c r="C49" s="108">
        <v>0</v>
      </c>
    </row>
    <row r="50" spans="1:3" s="106" customFormat="1" ht="22.5" customHeight="1">
      <c r="A50" s="183"/>
      <c r="B50" s="107" t="s">
        <v>131</v>
      </c>
      <c r="C50" s="108">
        <v>0</v>
      </c>
    </row>
    <row r="51" spans="1:3" s="106" customFormat="1" ht="22.5" customHeight="1">
      <c r="A51" s="183"/>
      <c r="B51" s="107" t="s">
        <v>132</v>
      </c>
      <c r="C51" s="108">
        <v>0</v>
      </c>
    </row>
    <row r="52" spans="1:3" s="106" customFormat="1" ht="22.5" customHeight="1">
      <c r="A52" s="183"/>
      <c r="B52" s="107" t="s">
        <v>133</v>
      </c>
      <c r="C52" s="108">
        <v>28.45</v>
      </c>
    </row>
    <row r="53" spans="1:3" s="106" customFormat="1" ht="22.5" customHeight="1">
      <c r="A53" s="183"/>
      <c r="B53" s="107" t="s">
        <v>134</v>
      </c>
      <c r="C53" s="108">
        <v>0</v>
      </c>
    </row>
    <row r="54" spans="1:3" s="106" customFormat="1" ht="22.5" customHeight="1">
      <c r="A54" s="183"/>
      <c r="B54" s="107" t="s">
        <v>135</v>
      </c>
      <c r="C54" s="108">
        <v>28.45</v>
      </c>
    </row>
    <row r="55" spans="1:3" s="106" customFormat="1" ht="22.5" customHeight="1">
      <c r="A55" s="184"/>
      <c r="B55" s="107" t="s">
        <v>137</v>
      </c>
      <c r="C55" s="108">
        <v>76.89</v>
      </c>
    </row>
  </sheetData>
  <sheetProtection formatCells="0" formatColumns="0" formatRows="0"/>
  <mergeCells count="6">
    <mergeCell ref="A45:A55"/>
    <mergeCell ref="A2:C2"/>
    <mergeCell ref="A4:B4"/>
    <mergeCell ref="A5:B5"/>
    <mergeCell ref="A6:A16"/>
    <mergeCell ref="A17:A44"/>
  </mergeCells>
  <phoneticPr fontId="2" type="noConversion"/>
  <pageMargins left="0.74803149606299213" right="0.74803149606299213" top="0.39370078740157483" bottom="0.19685039370078741" header="0.43307086614173229" footer="0.51181102362204722"/>
  <pageSetup paperSize="9" scale="60" orientation="portrait" r:id="rId1"/>
  <headerFooter alignWithMargins="0"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C31"/>
  <sheetViews>
    <sheetView showGridLines="0" showZeros="0" topLeftCell="A19" workbookViewId="0">
      <selection activeCell="E30" sqref="E30"/>
    </sheetView>
  </sheetViews>
  <sheetFormatPr defaultRowHeight="27" customHeight="1"/>
  <cols>
    <col min="1" max="1" width="18.25" customWidth="1"/>
    <col min="2" max="2" width="27" customWidth="1"/>
    <col min="3" max="3" width="32.875" customWidth="1"/>
  </cols>
  <sheetData>
    <row r="1" spans="1:3" ht="11.25" customHeight="1">
      <c r="C1" s="76" t="s">
        <v>185</v>
      </c>
    </row>
    <row r="2" spans="1:3" ht="23.25" customHeight="1">
      <c r="A2" s="185" t="s">
        <v>183</v>
      </c>
      <c r="B2" s="185"/>
      <c r="C2" s="185"/>
    </row>
    <row r="3" spans="1:3" ht="12.75" customHeight="1">
      <c r="C3" s="63" t="s">
        <v>1</v>
      </c>
    </row>
    <row r="4" spans="1:3" ht="24.6" customHeight="1">
      <c r="A4" s="195" t="s">
        <v>160</v>
      </c>
      <c r="B4" s="196"/>
      <c r="C4" s="64" t="s">
        <v>161</v>
      </c>
    </row>
    <row r="5" spans="1:3" s="110" customFormat="1" ht="24.6" customHeight="1">
      <c r="A5" s="193" t="s">
        <v>162</v>
      </c>
      <c r="B5" s="194"/>
      <c r="C5" s="109">
        <f>C6+C11+C22+C26</f>
        <v>1029.1300000000001</v>
      </c>
    </row>
    <row r="6" spans="1:3" s="110" customFormat="1" ht="24.6" customHeight="1">
      <c r="A6" s="190" t="s">
        <v>181</v>
      </c>
      <c r="B6" s="111" t="s">
        <v>96</v>
      </c>
      <c r="C6" s="109">
        <f>C7+C8+C9+C10</f>
        <v>766.98</v>
      </c>
    </row>
    <row r="7" spans="1:3" s="110" customFormat="1" ht="24.6" customHeight="1">
      <c r="A7" s="191"/>
      <c r="B7" s="91" t="s">
        <v>163</v>
      </c>
      <c r="C7" s="109">
        <v>439.84</v>
      </c>
    </row>
    <row r="8" spans="1:3" s="110" customFormat="1" ht="24.6" customHeight="1">
      <c r="A8" s="191"/>
      <c r="B8" s="91" t="s">
        <v>98</v>
      </c>
      <c r="C8" s="109">
        <v>142.1</v>
      </c>
    </row>
    <row r="9" spans="1:3" s="110" customFormat="1" ht="24.6" customHeight="1">
      <c r="A9" s="191"/>
      <c r="B9" s="91" t="s">
        <v>136</v>
      </c>
      <c r="C9" s="109">
        <v>48.72</v>
      </c>
    </row>
    <row r="10" spans="1:3" s="110" customFormat="1" ht="24.6" customHeight="1">
      <c r="A10" s="192"/>
      <c r="B10" s="91" t="s">
        <v>99</v>
      </c>
      <c r="C10" s="109">
        <v>136.32</v>
      </c>
    </row>
    <row r="11" spans="1:3" s="110" customFormat="1" ht="24.6" customHeight="1">
      <c r="A11" s="190" t="s">
        <v>164</v>
      </c>
      <c r="B11" s="111" t="s">
        <v>96</v>
      </c>
      <c r="C11" s="109">
        <f>C12+C13+C14+C15+C16+C17+C18+C19+C20+C21</f>
        <v>128.36000000000001</v>
      </c>
    </row>
    <row r="12" spans="1:3" s="110" customFormat="1" ht="24.6" customHeight="1">
      <c r="A12" s="191"/>
      <c r="B12" s="91" t="s">
        <v>165</v>
      </c>
      <c r="C12" s="109">
        <v>89.28</v>
      </c>
    </row>
    <row r="13" spans="1:3" s="110" customFormat="1" ht="24.6" customHeight="1">
      <c r="A13" s="191"/>
      <c r="B13" s="91" t="s">
        <v>113</v>
      </c>
      <c r="C13" s="109">
        <v>2.04</v>
      </c>
    </row>
    <row r="14" spans="1:3" s="110" customFormat="1" ht="24.6" customHeight="1">
      <c r="A14" s="191"/>
      <c r="B14" s="91" t="s">
        <v>166</v>
      </c>
      <c r="C14" s="109">
        <v>4.4800000000000004</v>
      </c>
    </row>
    <row r="15" spans="1:3" s="110" customFormat="1" ht="24.6" customHeight="1">
      <c r="A15" s="191"/>
      <c r="B15" s="91" t="s">
        <v>167</v>
      </c>
      <c r="C15" s="112">
        <v>0</v>
      </c>
    </row>
    <row r="16" spans="1:3" s="110" customFormat="1" ht="24.6" customHeight="1">
      <c r="A16" s="191"/>
      <c r="B16" s="91" t="s">
        <v>168</v>
      </c>
      <c r="C16" s="112">
        <v>1.1000000000000001</v>
      </c>
    </row>
    <row r="17" spans="1:3" s="110" customFormat="1" ht="24.6" customHeight="1">
      <c r="A17" s="191"/>
      <c r="B17" s="91" t="s">
        <v>169</v>
      </c>
      <c r="C17" s="112">
        <v>6.9</v>
      </c>
    </row>
    <row r="18" spans="1:3" s="110" customFormat="1" ht="24.6" customHeight="1">
      <c r="A18" s="191"/>
      <c r="B18" s="91" t="s">
        <v>170</v>
      </c>
      <c r="C18" s="112">
        <v>4.8</v>
      </c>
    </row>
    <row r="19" spans="1:3" s="110" customFormat="1" ht="24.6" customHeight="1">
      <c r="A19" s="191"/>
      <c r="B19" s="91" t="s">
        <v>171</v>
      </c>
      <c r="C19" s="112">
        <v>8</v>
      </c>
    </row>
    <row r="20" spans="1:3" s="110" customFormat="1" ht="24.6" customHeight="1">
      <c r="A20" s="191"/>
      <c r="B20" s="91" t="s">
        <v>172</v>
      </c>
      <c r="C20" s="112">
        <v>2</v>
      </c>
    </row>
    <row r="21" spans="1:3" s="110" customFormat="1" ht="24.6" customHeight="1">
      <c r="A21" s="192"/>
      <c r="B21" s="91" t="s">
        <v>173</v>
      </c>
      <c r="C21" s="112">
        <v>9.76</v>
      </c>
    </row>
    <row r="22" spans="1:3" s="110" customFormat="1" ht="24.6" customHeight="1">
      <c r="A22" s="190" t="s">
        <v>182</v>
      </c>
      <c r="B22" s="111" t="s">
        <v>96</v>
      </c>
      <c r="C22" s="112">
        <v>0</v>
      </c>
    </row>
    <row r="23" spans="1:3" s="110" customFormat="1" ht="24.6" customHeight="1">
      <c r="A23" s="191"/>
      <c r="B23" s="91" t="s">
        <v>174</v>
      </c>
      <c r="C23" s="112">
        <v>0</v>
      </c>
    </row>
    <row r="24" spans="1:3" s="110" customFormat="1" ht="24.6" customHeight="1">
      <c r="A24" s="191"/>
      <c r="B24" s="91" t="s">
        <v>175</v>
      </c>
      <c r="C24" s="112">
        <v>0</v>
      </c>
    </row>
    <row r="25" spans="1:3" s="110" customFormat="1" ht="24.6" customHeight="1">
      <c r="A25" s="192"/>
      <c r="B25" s="91" t="s">
        <v>176</v>
      </c>
      <c r="C25" s="112">
        <v>0</v>
      </c>
    </row>
    <row r="26" spans="1:3" s="110" customFormat="1" ht="24.6" customHeight="1">
      <c r="A26" s="190" t="s">
        <v>29</v>
      </c>
      <c r="B26" s="111" t="s">
        <v>96</v>
      </c>
      <c r="C26" s="112">
        <f>C27+C28+C29+C30+C31</f>
        <v>133.79</v>
      </c>
    </row>
    <row r="27" spans="1:3" s="110" customFormat="1" ht="24.6" customHeight="1">
      <c r="A27" s="191"/>
      <c r="B27" s="91" t="s">
        <v>177</v>
      </c>
      <c r="C27" s="112">
        <v>56.9</v>
      </c>
    </row>
    <row r="28" spans="1:3" s="110" customFormat="1" ht="24.6" customHeight="1">
      <c r="A28" s="191"/>
      <c r="B28" s="91" t="s">
        <v>178</v>
      </c>
      <c r="C28" s="112">
        <v>0</v>
      </c>
    </row>
    <row r="29" spans="1:3" s="110" customFormat="1" ht="24.6" customHeight="1">
      <c r="A29" s="191"/>
      <c r="B29" s="91" t="s">
        <v>179</v>
      </c>
      <c r="C29" s="112">
        <v>0</v>
      </c>
    </row>
    <row r="30" spans="1:3" s="110" customFormat="1" ht="24.6" customHeight="1">
      <c r="A30" s="191"/>
      <c r="B30" s="91" t="s">
        <v>180</v>
      </c>
      <c r="C30" s="112">
        <v>0</v>
      </c>
    </row>
    <row r="31" spans="1:3" s="110" customFormat="1" ht="24.6" customHeight="1">
      <c r="A31" s="192"/>
      <c r="B31" s="91" t="s">
        <v>137</v>
      </c>
      <c r="C31" s="112">
        <v>76.89</v>
      </c>
    </row>
  </sheetData>
  <sheetProtection formatCells="0" formatColumns="0" formatRows="0"/>
  <mergeCells count="7">
    <mergeCell ref="A26:A31"/>
    <mergeCell ref="A5:B5"/>
    <mergeCell ref="A4:B4"/>
    <mergeCell ref="A2:C2"/>
    <mergeCell ref="A6:A10"/>
    <mergeCell ref="A11:A21"/>
    <mergeCell ref="A22:A25"/>
  </mergeCells>
  <phoneticPr fontId="2" type="noConversion"/>
  <pageMargins left="0.74803149606299213" right="0.74803149606299213" top="0.59055118110236227" bottom="0.59055118110236227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2"/>
  <sheetViews>
    <sheetView showGridLines="0" showZeros="0" workbookViewId="0">
      <selection activeCell="A2" sqref="A2:E2"/>
    </sheetView>
  </sheetViews>
  <sheetFormatPr defaultRowHeight="14.25"/>
  <cols>
    <col min="1" max="1" width="15.125" customWidth="1"/>
    <col min="2" max="2" width="26.25" customWidth="1"/>
    <col min="3" max="3" width="13.875" customWidth="1"/>
    <col min="4" max="4" width="14.25" customWidth="1"/>
    <col min="5" max="5" width="18" customWidth="1"/>
  </cols>
  <sheetData>
    <row r="1" spans="1:5" ht="14.25" customHeight="1">
      <c r="E1" s="75" t="s">
        <v>153</v>
      </c>
    </row>
    <row r="2" spans="1:5" ht="26.25" customHeight="1">
      <c r="A2" s="197" t="s">
        <v>140</v>
      </c>
      <c r="B2" s="197"/>
      <c r="C2" s="197"/>
      <c r="D2" s="197"/>
      <c r="E2" s="197"/>
    </row>
    <row r="3" spans="1:5" ht="14.25" customHeight="1"/>
    <row r="4" spans="1:5" ht="14.25" customHeight="1">
      <c r="E4" s="75" t="s">
        <v>141</v>
      </c>
    </row>
    <row r="5" spans="1:5" ht="1.5" customHeight="1"/>
    <row r="6" spans="1:5" ht="14.25" hidden="1" customHeight="1"/>
    <row r="7" spans="1:5" ht="35.25" customHeight="1">
      <c r="A7" s="45"/>
      <c r="B7" s="45"/>
      <c r="C7" s="45"/>
      <c r="D7" s="195" t="s">
        <v>142</v>
      </c>
      <c r="E7" s="196"/>
    </row>
    <row r="8" spans="1:5" ht="42" customHeight="1">
      <c r="A8" s="64" t="s">
        <v>143</v>
      </c>
      <c r="B8" s="64" t="s">
        <v>63</v>
      </c>
      <c r="C8" s="64" t="s">
        <v>96</v>
      </c>
      <c r="D8" s="64" t="s">
        <v>144</v>
      </c>
      <c r="E8" s="64" t="s">
        <v>145</v>
      </c>
    </row>
    <row r="9" spans="1:5" s="110" customFormat="1" ht="30.75" customHeight="1">
      <c r="A9" s="113"/>
      <c r="B9" s="114"/>
      <c r="C9" s="115"/>
      <c r="D9" s="115"/>
      <c r="E9" s="115"/>
    </row>
    <row r="10" spans="1:5" ht="14.25" customHeight="1"/>
    <row r="11" spans="1:5" ht="14.25" customHeight="1"/>
    <row r="12" spans="1:5" ht="14.25" customHeight="1">
      <c r="A12" t="s">
        <v>187</v>
      </c>
    </row>
  </sheetData>
  <sheetProtection formatCells="0" formatColumns="0" formatRows="0"/>
  <mergeCells count="2">
    <mergeCell ref="D7:E7"/>
    <mergeCell ref="A2:E2"/>
  </mergeCells>
  <phoneticPr fontId="2" type="noConversion"/>
  <pageMargins left="0.75" right="0.75" top="1" bottom="1" header="0.5" footer="0.5"/>
  <pageSetup paperSize="9" scale="90" orientation="portrait" r:id="rId1"/>
  <headerFooter alignWithMargins="0">
    <oddFooter>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D195"/>
  <sheetViews>
    <sheetView showGridLines="0" showZeros="0" workbookViewId="0">
      <selection activeCell="E6" sqref="E6"/>
    </sheetView>
  </sheetViews>
  <sheetFormatPr defaultColWidth="6.75" defaultRowHeight="12.75" customHeight="1"/>
  <cols>
    <col min="1" max="1" width="38.625" style="66" customWidth="1"/>
    <col min="2" max="2" width="25.125" style="66" customWidth="1"/>
    <col min="3" max="3" width="28.75" style="66" customWidth="1"/>
    <col min="4" max="4" width="11.125" style="66" customWidth="1"/>
    <col min="5" max="5" width="22.25" style="66" customWidth="1"/>
    <col min="6" max="16384" width="6.75" style="66"/>
  </cols>
  <sheetData>
    <row r="1" spans="1:4" ht="12.75" customHeight="1">
      <c r="B1" s="67" t="s">
        <v>186</v>
      </c>
    </row>
    <row r="2" spans="1:4" ht="27" customHeight="1">
      <c r="A2" s="198" t="s">
        <v>199</v>
      </c>
      <c r="B2" s="198"/>
      <c r="C2" s="65"/>
      <c r="D2" s="65"/>
    </row>
    <row r="3" spans="1:4" ht="29.25" customHeight="1">
      <c r="A3" s="74"/>
      <c r="B3" s="67" t="s">
        <v>41</v>
      </c>
      <c r="C3" s="67"/>
    </row>
    <row r="4" spans="1:4" s="71" customFormat="1" ht="25.5" customHeight="1">
      <c r="A4" s="68" t="s">
        <v>146</v>
      </c>
      <c r="B4" s="69" t="s">
        <v>147</v>
      </c>
      <c r="C4" s="70"/>
      <c r="D4" s="70"/>
    </row>
    <row r="5" spans="1:4" s="117" customFormat="1" ht="54.75" customHeight="1">
      <c r="A5" s="68" t="s">
        <v>48</v>
      </c>
      <c r="B5" s="116">
        <f>B6+B7+B8</f>
        <v>41.7</v>
      </c>
    </row>
    <row r="6" spans="1:4" s="74" customFormat="1" ht="54.75" customHeight="1">
      <c r="A6" s="72" t="s">
        <v>148</v>
      </c>
      <c r="B6" s="118">
        <v>13.8</v>
      </c>
      <c r="D6" s="119"/>
    </row>
    <row r="7" spans="1:4" s="74" customFormat="1" ht="54.75" customHeight="1">
      <c r="A7" s="72" t="s">
        <v>149</v>
      </c>
      <c r="B7" s="120">
        <v>8.9</v>
      </c>
      <c r="D7" s="119"/>
    </row>
    <row r="8" spans="1:4" s="74" customFormat="1" ht="54.75" customHeight="1">
      <c r="A8" s="121" t="s">
        <v>150</v>
      </c>
      <c r="B8" s="122">
        <f>B9+B10</f>
        <v>19</v>
      </c>
      <c r="D8" s="119"/>
    </row>
    <row r="9" spans="1:4" s="74" customFormat="1" ht="54.75" customHeight="1">
      <c r="A9" s="73" t="s">
        <v>151</v>
      </c>
      <c r="B9" s="120">
        <v>0</v>
      </c>
      <c r="D9" s="119"/>
    </row>
    <row r="10" spans="1:4" s="74" customFormat="1" ht="54.75" customHeight="1">
      <c r="A10" s="72" t="s">
        <v>152</v>
      </c>
      <c r="B10" s="123">
        <v>19</v>
      </c>
      <c r="D10" s="119"/>
    </row>
    <row r="11" spans="1:4" ht="26.25" customHeight="1"/>
    <row r="12" spans="1:4" ht="26.25" customHeight="1"/>
    <row r="13" spans="1:4" ht="26.25" customHeight="1"/>
    <row r="14" spans="1:4" ht="26.25" customHeight="1"/>
    <row r="15" spans="1:4" ht="26.25" customHeight="1"/>
    <row r="16" spans="1:4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26.25" customHeight="1"/>
    <row r="153" ht="26.25" customHeight="1"/>
    <row r="154" ht="26.25" customHeight="1"/>
    <row r="155" ht="26.25" customHeight="1"/>
    <row r="156" ht="26.25" customHeight="1"/>
    <row r="157" ht="26.25" customHeight="1"/>
    <row r="158" ht="26.25" customHeight="1"/>
    <row r="159" ht="26.25" customHeight="1"/>
    <row r="160" ht="26.25" customHeight="1"/>
    <row r="161" ht="26.25" customHeight="1"/>
    <row r="162" ht="26.25" customHeight="1"/>
    <row r="163" ht="26.25" customHeight="1"/>
    <row r="164" ht="26.25" customHeight="1"/>
    <row r="165" ht="26.25" customHeight="1"/>
    <row r="166" ht="26.25" customHeight="1"/>
    <row r="167" ht="26.25" customHeight="1"/>
    <row r="168" ht="26.25" customHeight="1"/>
    <row r="169" ht="26.25" customHeight="1"/>
    <row r="170" ht="26.25" customHeight="1"/>
    <row r="171" ht="26.25" customHeight="1"/>
    <row r="172" ht="26.25" customHeight="1"/>
    <row r="173" ht="26.25" customHeight="1"/>
    <row r="174" ht="26.25" customHeight="1"/>
    <row r="175" ht="26.25" customHeight="1"/>
    <row r="176" ht="26.25" customHeight="1"/>
    <row r="177" ht="26.25" customHeight="1"/>
    <row r="178" ht="26.25" customHeight="1"/>
    <row r="179" ht="26.25" customHeight="1"/>
    <row r="180" ht="26.25" customHeight="1"/>
    <row r="181" ht="26.25" customHeight="1"/>
    <row r="182" ht="26.25" customHeight="1"/>
    <row r="183" ht="26.25" customHeight="1"/>
    <row r="184" ht="26.25" customHeight="1"/>
    <row r="185" ht="26.25" customHeight="1"/>
    <row r="186" ht="26.25" customHeight="1"/>
    <row r="187" ht="26.25" customHeight="1"/>
    <row r="188" ht="26.25" customHeight="1"/>
    <row r="189" ht="26.25" customHeight="1"/>
    <row r="190" ht="26.25" customHeight="1"/>
    <row r="191" ht="26.25" customHeight="1"/>
    <row r="192" ht="19.899999999999999" customHeight="1"/>
    <row r="193" ht="19.899999999999999" customHeight="1"/>
    <row r="194" ht="19.899999999999999" customHeight="1"/>
    <row r="195" ht="19.899999999999999" customHeight="1"/>
  </sheetData>
  <sheetProtection formatCells="0" formatColumns="0" formatRows="0"/>
  <mergeCells count="1">
    <mergeCell ref="A2:B2"/>
  </mergeCells>
  <phoneticPr fontId="2" type="noConversion"/>
  <pageMargins left="0.78740157480314954" right="0.39370078740157477" top="0.39370078740157477" bottom="0.39370078740157477" header="0.49999999249075339" footer="0.49999999249075339"/>
  <pageSetup paperSize="9" orientation="portrait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9</vt:i4>
      </vt:variant>
    </vt:vector>
  </HeadingPairs>
  <TitlesOfParts>
    <vt:vector size="18" baseType="lpstr">
      <vt:lpstr>附表1-1部门收支总表</vt:lpstr>
      <vt:lpstr>附表1-2部门收入总表</vt:lpstr>
      <vt:lpstr>附表1-3部门支出总表</vt:lpstr>
      <vt:lpstr>附表1-4财政拨款收支表</vt:lpstr>
      <vt:lpstr>附表1-5一般公共预算支出表</vt:lpstr>
      <vt:lpstr>附表1-6一般公共预算基本支出(部门经济科目)</vt:lpstr>
      <vt:lpstr>附表1-7一般预算基本支出(政府经济科目)</vt:lpstr>
      <vt:lpstr>附表1-8政府性基金</vt:lpstr>
      <vt:lpstr>附表1-9三公经费预算</vt:lpstr>
      <vt:lpstr>'附表1-1部门收支总表'!Print_Area</vt:lpstr>
      <vt:lpstr>'附表1-3部门支出总表'!Print_Area</vt:lpstr>
      <vt:lpstr>'附表1-6一般公共预算基本支出(部门经济科目)'!Print_Area</vt:lpstr>
      <vt:lpstr>'附表1-7一般预算基本支出(政府经济科目)'!Print_Area</vt:lpstr>
      <vt:lpstr>'附表1-2部门收入总表'!Print_Titles</vt:lpstr>
      <vt:lpstr>'附表1-3部门支出总表'!Print_Titles</vt:lpstr>
      <vt:lpstr>'附表1-5一般公共预算支出表'!Print_Titles</vt:lpstr>
      <vt:lpstr>'附表1-6一般公共预算基本支出(部门经济科目)'!Print_Titles</vt:lpstr>
      <vt:lpstr>'附表1-7一般预算基本支出(政府经济科目)'!Print_Titles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lenovo</cp:lastModifiedBy>
  <cp:lastPrinted>2019-02-02T01:58:09Z</cp:lastPrinted>
  <dcterms:created xsi:type="dcterms:W3CDTF">2017-02-06T07:58:46Z</dcterms:created>
  <dcterms:modified xsi:type="dcterms:W3CDTF">2019-02-02T02:10:54Z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262740</vt:i4>
  </property>
</Properties>
</file>