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585" activeTab="0"/>
  </bookViews>
  <sheets>
    <sheet name="表1-全市一般预算收入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<sst xmlns="http://schemas.openxmlformats.org/spreadsheetml/2006/main" count="35" uniqueCount="35">
  <si>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表1</t>
  </si>
  <si>
    <t>2018年全市一般公共预算收入决算表</t>
  </si>
  <si>
    <t>单位：万元</t>
  </si>
  <si>
    <t>项          目</t>
  </si>
  <si>
    <t>预算数</t>
  </si>
  <si>
    <t>决算数</t>
  </si>
  <si>
    <t>为预算的％</t>
  </si>
  <si>
    <t>比上年增减额</t>
  </si>
  <si>
    <t>比上年增减％</t>
  </si>
  <si>
    <t>一、地方一般预算收入</t>
  </si>
  <si>
    <t xml:space="preserve">  （一）税收收入</t>
  </si>
  <si>
    <t xml:space="preserve">    增值税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</si>
  <si>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</si>
  <si>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</si>
  <si>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</si>
  <si>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</si>
  <si>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</si>
  <si>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</si>
  <si>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</si>
  <si>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</si>
  <si>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车船使用和牌照税</t>
  </si>
  <si>
    <t xml:space="preserve">    耕地占用税</t>
  </si>
  <si>
    <t xml:space="preserve">    契税</t>
  </si>
  <si>
    <t xml:space="preserve">    烟叶税</t>
  </si>
  <si>
    <r>
      <t xml:space="preserve"> </t>
    </r>
    <r>
      <rPr>
        <sz val="10"/>
        <rFont val="宋体"/>
        <family val="0"/>
      </rPr>
      <t xml:space="preserve">   环境保护税</t>
    </r>
  </si>
  <si>
    <t xml:space="preserve">  （二）非税收入</t>
  </si>
  <si>
    <t xml:space="preserve">    专项收入</t>
  </si>
  <si>
    <t xml:space="preserve">    行政性收费收入</t>
  </si>
  <si>
    <t xml:space="preserve">    罚没收入</t>
  </si>
  <si>
    <t xml:space="preserve">    国有资本经营收入</t>
  </si>
  <si>
    <t xml:space="preserve">    国有资源有偿使用收入</t>
  </si>
  <si>
    <t xml:space="preserve">    其他收入</t>
  </si>
  <si>
    <t>二、上划中央收入</t>
  </si>
  <si>
    <t>三、上划省收入</t>
  </si>
  <si>
    <t>四、一般公共预算收入合计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</si>
</sst>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name val="黑体"/>
      <family val="3"/>
    </font>
    <font>
      <sz val="16"/>
      <name val="华文中宋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24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4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41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10" xfId="0" applyFont="1" applyFill="1" applyBorder="1" applyAlignment="1" applyProtection="1">
      <alignment horizontal="center" vertical="center"/>
      <protection locked="0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 applyProtection="1">
      <alignment horizontal="left" vertical="center"/>
      <protection locked="0"/>
    </xf>
    <xf numFmtId="3" fontId="43" fillId="0" borderId="10" xfId="0" applyNumberFormat="1" applyFont="1" applyFill="1" applyBorder="1" applyAlignment="1">
      <alignment horizontal="right" vertical="center" wrapText="1"/>
    </xf>
    <xf numFmtId="4" fontId="43" fillId="0" borderId="10" xfId="0" applyNumberFormat="1" applyFont="1" applyFill="1" applyBorder="1" applyAlignment="1">
      <alignment horizontal="right" vertical="center"/>
    </xf>
    <xf numFmtId="176" fontId="43" fillId="0" borderId="1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0" fontId="42" fillId="0" borderId="10" xfId="0" applyFont="1" applyFill="1" applyBorder="1" applyAlignment="1" applyProtection="1">
      <alignment vertical="center"/>
      <protection locked="0"/>
    </xf>
    <xf numFmtId="3" fontId="42" fillId="0" borderId="10" xfId="0" applyNumberFormat="1" applyFont="1" applyFill="1" applyBorder="1" applyAlignment="1" applyProtection="1">
      <alignment horizontal="right" vertical="center"/>
      <protection locked="0"/>
    </xf>
    <xf numFmtId="4" fontId="42" fillId="0" borderId="10" xfId="0" applyNumberFormat="1" applyFont="1" applyFill="1" applyBorder="1" applyAlignment="1">
      <alignment horizontal="right" vertical="center"/>
    </xf>
    <xf numFmtId="3" fontId="42" fillId="0" borderId="10" xfId="0" applyNumberFormat="1" applyFont="1" applyFill="1" applyBorder="1" applyAlignment="1">
      <alignment horizontal="right" vertical="center" wrapText="1"/>
    </xf>
    <xf numFmtId="176" fontId="42" fillId="0" borderId="10" xfId="0" applyNumberFormat="1" applyFont="1" applyFill="1" applyBorder="1" applyAlignment="1" applyProtection="1">
      <alignment horizontal="right" vertical="center"/>
      <protection locked="0"/>
    </xf>
    <xf numFmtId="3" fontId="43" fillId="33" borderId="10" xfId="0" applyNumberFormat="1" applyFont="1" applyFill="1" applyBorder="1" applyAlignment="1" applyProtection="1">
      <alignment horizontal="right" vertical="center"/>
      <protection locked="0"/>
    </xf>
    <xf numFmtId="176" fontId="43" fillId="0" borderId="10" xfId="0" applyNumberFormat="1" applyFont="1" applyFill="1" applyBorder="1" applyAlignment="1" applyProtection="1">
      <alignment horizontal="right" vertical="center"/>
      <protection locked="0"/>
    </xf>
    <xf numFmtId="0" fontId="43" fillId="0" borderId="10" xfId="0" applyFont="1" applyFill="1" applyBorder="1" applyAlignment="1">
      <alignment horizontal="left" vertical="center"/>
    </xf>
    <xf numFmtId="3" fontId="43" fillId="0" borderId="10" xfId="0" applyNumberFormat="1" applyFont="1" applyFill="1" applyBorder="1" applyAlignment="1">
      <alignment horizontal="left" vertical="center"/>
    </xf>
    <xf numFmtId="3" fontId="43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rgb="FFFFFF00"/>
  </sheetPr>
  <dimension ref="A1:G30"/>
  <sheetViews>
    <sheetView showZeros="0" tabSelected="1" zoomScalePageLayoutView="0" workbookViewId="0" topLeftCell="A1">
      <selection activeCell="F7" sqref="F7"/>
    </sheetView>
  </sheetViews>
  <sheetFormatPr defaultColWidth="9.00390625" defaultRowHeight="14.25"/>
  <cols>
    <col min="1" max="1" width="22.00390625" style="25" customWidth="1"/>
    <col min="2" max="6" width="11.625" style="0" customWidth="1"/>
  </cols>
  <sheetData>
    <row r="1" spans="1:7" ht="12" customHeight="1">
      <c r="A1" s="1" t="s">
        <v>0</v>
      </c>
      <c r="B1" s="2"/>
      <c r="C1" s="2"/>
      <c r="D1" s="2"/>
      <c r="E1" s="2"/>
      <c r="F1" s="2"/>
      <c r="G1" s="2"/>
    </row>
    <row r="2" spans="1:7" ht="21.75" customHeight="1">
      <c r="A2" s="26" t="s">
        <v>1</v>
      </c>
      <c r="B2" s="26"/>
      <c r="C2" s="26"/>
      <c r="D2" s="26"/>
      <c r="E2" s="26"/>
      <c r="F2" s="26"/>
      <c r="G2" s="3"/>
    </row>
    <row r="3" spans="1:6" ht="12" customHeight="1">
      <c r="A3" s="4"/>
      <c r="B3" s="5"/>
      <c r="C3" s="6"/>
      <c r="D3" s="6"/>
      <c r="E3" s="7"/>
      <c r="F3" s="5" t="s">
        <v>2</v>
      </c>
    </row>
    <row r="4" spans="1:6" ht="23.25" customHeight="1">
      <c r="A4" s="8" t="s">
        <v>3</v>
      </c>
      <c r="B4" s="8" t="s">
        <v>4</v>
      </c>
      <c r="C4" s="9" t="s">
        <v>5</v>
      </c>
      <c r="D4" s="9" t="s">
        <v>6</v>
      </c>
      <c r="E4" s="9" t="s">
        <v>7</v>
      </c>
      <c r="F4" s="9" t="s">
        <v>8</v>
      </c>
    </row>
    <row r="5" spans="1:6" s="14" customFormat="1" ht="23.25" customHeight="1">
      <c r="A5" s="10" t="s">
        <v>9</v>
      </c>
      <c r="B5" s="11">
        <v>1631393</v>
      </c>
      <c r="C5" s="11">
        <v>1613489</v>
      </c>
      <c r="D5" s="12">
        <f aca="true" t="shared" si="0" ref="D5:D30">ROUND(C5/B5*100,2)</f>
        <v>98.9</v>
      </c>
      <c r="E5" s="11">
        <v>-10613</v>
      </c>
      <c r="F5" s="13">
        <v>-0.6534688092250364</v>
      </c>
    </row>
    <row r="6" spans="1:6" ht="23.25" customHeight="1">
      <c r="A6" s="15" t="s">
        <v>10</v>
      </c>
      <c r="B6" s="16">
        <f>SUM(B7:B20)</f>
        <v>1019120</v>
      </c>
      <c r="C6" s="16">
        <f>SUM(C7:C20)</f>
        <v>1033714</v>
      </c>
      <c r="D6" s="17">
        <f t="shared" si="0"/>
        <v>101.43</v>
      </c>
      <c r="E6" s="18">
        <v>126318</v>
      </c>
      <c r="F6" s="19">
        <v>13.92</v>
      </c>
    </row>
    <row r="7" spans="1:6" ht="23.25" customHeight="1">
      <c r="A7" s="15" t="s">
        <v>11</v>
      </c>
      <c r="B7" s="16">
        <v>323703</v>
      </c>
      <c r="C7" s="16">
        <v>345675</v>
      </c>
      <c r="D7" s="17">
        <f t="shared" si="0"/>
        <v>106.79</v>
      </c>
      <c r="E7" s="18">
        <v>55740</v>
      </c>
      <c r="F7" s="19">
        <v>19.22</v>
      </c>
    </row>
    <row r="8" spans="1:6" ht="23.25" customHeight="1">
      <c r="A8" s="15" t="s">
        <v>12</v>
      </c>
      <c r="B8" s="16">
        <v>87140</v>
      </c>
      <c r="C8" s="16">
        <v>90102</v>
      </c>
      <c r="D8" s="17">
        <f t="shared" si="0"/>
        <v>103.4</v>
      </c>
      <c r="E8" s="18">
        <v>9370</v>
      </c>
      <c r="F8" s="19">
        <v>11.61</v>
      </c>
    </row>
    <row r="9" spans="1:6" ht="23.25" customHeight="1">
      <c r="A9" s="15" t="s">
        <v>13</v>
      </c>
      <c r="B9" s="16">
        <v>41432</v>
      </c>
      <c r="C9" s="16">
        <v>44141</v>
      </c>
      <c r="D9" s="17">
        <f t="shared" si="0"/>
        <v>106.54</v>
      </c>
      <c r="E9" s="18">
        <v>6094</v>
      </c>
      <c r="F9" s="19">
        <v>16.02</v>
      </c>
    </row>
    <row r="10" spans="1:6" ht="23.25" customHeight="1">
      <c r="A10" s="15" t="s">
        <v>14</v>
      </c>
      <c r="B10" s="16">
        <v>10809</v>
      </c>
      <c r="C10" s="16">
        <v>10759</v>
      </c>
      <c r="D10" s="17">
        <f t="shared" si="0"/>
        <v>99.54</v>
      </c>
      <c r="E10" s="18">
        <v>3136</v>
      </c>
      <c r="F10" s="19">
        <v>41.14</v>
      </c>
    </row>
    <row r="11" spans="1:6" ht="23.25" customHeight="1">
      <c r="A11" s="15" t="s">
        <v>15</v>
      </c>
      <c r="B11" s="16">
        <v>60432</v>
      </c>
      <c r="C11" s="16">
        <v>64336</v>
      </c>
      <c r="D11" s="17">
        <f t="shared" si="0"/>
        <v>106.46</v>
      </c>
      <c r="E11" s="18">
        <v>8850</v>
      </c>
      <c r="F11" s="19">
        <v>15.95</v>
      </c>
    </row>
    <row r="12" spans="1:6" ht="23.25" customHeight="1">
      <c r="A12" s="15" t="s">
        <v>16</v>
      </c>
      <c r="B12" s="16">
        <v>35039</v>
      </c>
      <c r="C12" s="16">
        <v>38777</v>
      </c>
      <c r="D12" s="17">
        <f t="shared" si="0"/>
        <v>110.67</v>
      </c>
      <c r="E12" s="18">
        <v>6898</v>
      </c>
      <c r="F12" s="19">
        <v>21.64</v>
      </c>
    </row>
    <row r="13" spans="1:6" ht="23.25" customHeight="1">
      <c r="A13" s="15" t="s">
        <v>17</v>
      </c>
      <c r="B13" s="16">
        <v>15937</v>
      </c>
      <c r="C13" s="16">
        <v>14810</v>
      </c>
      <c r="D13" s="17">
        <f t="shared" si="0"/>
        <v>92.93</v>
      </c>
      <c r="E13" s="18">
        <v>429</v>
      </c>
      <c r="F13" s="19">
        <v>2.98</v>
      </c>
    </row>
    <row r="14" spans="1:6" ht="23.25" customHeight="1">
      <c r="A14" s="15" t="s">
        <v>18</v>
      </c>
      <c r="B14" s="16">
        <v>60849</v>
      </c>
      <c r="C14" s="16">
        <v>56395</v>
      </c>
      <c r="D14" s="17">
        <f t="shared" si="0"/>
        <v>92.68</v>
      </c>
      <c r="E14" s="18">
        <v>-2434</v>
      </c>
      <c r="F14" s="19">
        <v>-4.14</v>
      </c>
    </row>
    <row r="15" spans="1:6" ht="23.25" customHeight="1">
      <c r="A15" s="15" t="s">
        <v>19</v>
      </c>
      <c r="B15" s="16">
        <v>136725</v>
      </c>
      <c r="C15" s="16">
        <v>147079</v>
      </c>
      <c r="D15" s="17">
        <f t="shared" si="0"/>
        <v>107.57</v>
      </c>
      <c r="E15" s="18">
        <v>29013</v>
      </c>
      <c r="F15" s="19">
        <v>24.57</v>
      </c>
    </row>
    <row r="16" spans="1:6" ht="23.25" customHeight="1">
      <c r="A16" s="15" t="s">
        <v>20</v>
      </c>
      <c r="B16" s="16">
        <v>16045</v>
      </c>
      <c r="C16" s="16">
        <v>15798</v>
      </c>
      <c r="D16" s="17">
        <f t="shared" si="0"/>
        <v>98.46</v>
      </c>
      <c r="E16" s="18">
        <v>1861</v>
      </c>
      <c r="F16" s="19">
        <v>13.35</v>
      </c>
    </row>
    <row r="17" spans="1:6" ht="23.25" customHeight="1">
      <c r="A17" s="15" t="s">
        <v>21</v>
      </c>
      <c r="B17" s="16">
        <v>51964</v>
      </c>
      <c r="C17" s="16">
        <v>39921</v>
      </c>
      <c r="D17" s="17">
        <f t="shared" si="0"/>
        <v>76.82</v>
      </c>
      <c r="E17" s="18">
        <v>-2903</v>
      </c>
      <c r="F17" s="19">
        <v>-6.78</v>
      </c>
    </row>
    <row r="18" spans="1:6" ht="23.25" customHeight="1">
      <c r="A18" s="15" t="s">
        <v>22</v>
      </c>
      <c r="B18" s="16">
        <v>169978</v>
      </c>
      <c r="C18" s="16">
        <v>159676</v>
      </c>
      <c r="D18" s="17">
        <f t="shared" si="0"/>
        <v>93.94</v>
      </c>
      <c r="E18" s="18">
        <v>11025</v>
      </c>
      <c r="F18" s="19">
        <v>7.42</v>
      </c>
    </row>
    <row r="19" spans="1:6" ht="23.25" customHeight="1">
      <c r="A19" s="15" t="s">
        <v>23</v>
      </c>
      <c r="B19" s="16">
        <v>7165</v>
      </c>
      <c r="C19" s="16">
        <v>4293</v>
      </c>
      <c r="D19" s="17">
        <f t="shared" si="0"/>
        <v>59.92</v>
      </c>
      <c r="E19" s="18">
        <v>-2713</v>
      </c>
      <c r="F19" s="19">
        <v>-38.72</v>
      </c>
    </row>
    <row r="20" spans="1:6" ht="23.25" customHeight="1">
      <c r="A20" s="15" t="s">
        <v>24</v>
      </c>
      <c r="B20" s="16">
        <v>1902</v>
      </c>
      <c r="C20" s="16">
        <v>1952</v>
      </c>
      <c r="D20" s="17">
        <f t="shared" si="0"/>
        <v>102.63</v>
      </c>
      <c r="E20" s="18">
        <v>1952</v>
      </c>
      <c r="F20" s="19"/>
    </row>
    <row r="21" spans="1:6" ht="23.25" customHeight="1">
      <c r="A21" s="15" t="s">
        <v>25</v>
      </c>
      <c r="B21" s="16">
        <f>SUM(B22:B27)</f>
        <v>558963</v>
      </c>
      <c r="C21" s="16">
        <v>579775</v>
      </c>
      <c r="D21" s="17">
        <f t="shared" si="0"/>
        <v>103.72</v>
      </c>
      <c r="E21" s="18">
        <v>-136931</v>
      </c>
      <c r="F21" s="19">
        <v>-19.11</v>
      </c>
    </row>
    <row r="22" spans="1:6" ht="23.25" customHeight="1">
      <c r="A22" s="15" t="s">
        <v>26</v>
      </c>
      <c r="B22" s="16">
        <v>114103</v>
      </c>
      <c r="C22" s="16">
        <v>122906</v>
      </c>
      <c r="D22" s="17">
        <f t="shared" si="0"/>
        <v>107.71</v>
      </c>
      <c r="E22" s="18">
        <v>3838</v>
      </c>
      <c r="F22" s="19">
        <v>3.22</v>
      </c>
    </row>
    <row r="23" spans="1:6" ht="23.25" customHeight="1">
      <c r="A23" s="15" t="s">
        <v>27</v>
      </c>
      <c r="B23" s="16">
        <v>117798</v>
      </c>
      <c r="C23" s="16">
        <v>118737</v>
      </c>
      <c r="D23" s="17">
        <f t="shared" si="0"/>
        <v>100.8</v>
      </c>
      <c r="E23" s="18">
        <v>186</v>
      </c>
      <c r="F23" s="19">
        <v>0.16</v>
      </c>
    </row>
    <row r="24" spans="1:6" ht="23.25" customHeight="1">
      <c r="A24" s="15" t="s">
        <v>28</v>
      </c>
      <c r="B24" s="16">
        <v>70717</v>
      </c>
      <c r="C24" s="16">
        <v>105486</v>
      </c>
      <c r="D24" s="17">
        <f t="shared" si="0"/>
        <v>149.17</v>
      </c>
      <c r="E24" s="18">
        <v>30894</v>
      </c>
      <c r="F24" s="19">
        <v>41.42</v>
      </c>
    </row>
    <row r="25" spans="1:6" ht="23.25" customHeight="1">
      <c r="A25" s="15" t="s">
        <v>29</v>
      </c>
      <c r="B25" s="16">
        <v>600</v>
      </c>
      <c r="C25" s="16">
        <v>2267</v>
      </c>
      <c r="D25" s="17">
        <f t="shared" si="0"/>
        <v>377.83</v>
      </c>
      <c r="E25" s="18">
        <v>-45854</v>
      </c>
      <c r="F25" s="19">
        <v>-95.29</v>
      </c>
    </row>
    <row r="26" spans="1:6" ht="23.25" customHeight="1">
      <c r="A26" s="15" t="s">
        <v>30</v>
      </c>
      <c r="B26" s="16">
        <v>152757</v>
      </c>
      <c r="C26" s="16">
        <v>88702</v>
      </c>
      <c r="D26" s="17">
        <f t="shared" si="0"/>
        <v>58.07</v>
      </c>
      <c r="E26" s="18">
        <v>-160928</v>
      </c>
      <c r="F26" s="19">
        <v>-64.47</v>
      </c>
    </row>
    <row r="27" spans="1:6" ht="23.25" customHeight="1">
      <c r="A27" s="15" t="s">
        <v>31</v>
      </c>
      <c r="B27" s="16">
        <v>102988</v>
      </c>
      <c r="C27" s="16">
        <v>141677</v>
      </c>
      <c r="D27" s="17">
        <f t="shared" si="0"/>
        <v>137.57</v>
      </c>
      <c r="E27" s="18">
        <v>34933</v>
      </c>
      <c r="F27" s="19">
        <v>32.73</v>
      </c>
    </row>
    <row r="28" spans="1:6" ht="23.25" customHeight="1">
      <c r="A28" s="10" t="s">
        <v>32</v>
      </c>
      <c r="B28" s="20">
        <f>B7/37.5*50+B8/28*60+B9/28*60+86800+3411</f>
        <v>797326.4285714286</v>
      </c>
      <c r="C28" s="20">
        <v>832080</v>
      </c>
      <c r="D28" s="12">
        <f t="shared" si="0"/>
        <v>104.36</v>
      </c>
      <c r="E28" s="11">
        <v>111345</v>
      </c>
      <c r="F28" s="21">
        <v>15.45</v>
      </c>
    </row>
    <row r="29" spans="1:6" ht="23.25" customHeight="1">
      <c r="A29" s="22" t="s">
        <v>33</v>
      </c>
      <c r="B29" s="20">
        <f>B7/37.5*12+B8/28*12+B9/28*12+B10/75*25+B14/70*30+B20/70*30</f>
        <v>189183.53142857144</v>
      </c>
      <c r="C29" s="20">
        <v>201350</v>
      </c>
      <c r="D29" s="12">
        <f t="shared" si="0"/>
        <v>106.43</v>
      </c>
      <c r="E29" s="11">
        <v>26051</v>
      </c>
      <c r="F29" s="21">
        <v>14.86</v>
      </c>
    </row>
    <row r="30" spans="1:6" ht="23.25" customHeight="1">
      <c r="A30" s="23" t="s">
        <v>34</v>
      </c>
      <c r="B30" s="24">
        <f>B5+B28+B29</f>
        <v>2617902.96</v>
      </c>
      <c r="C30" s="24">
        <f>C5+C28+C29</f>
        <v>2646919</v>
      </c>
      <c r="D30" s="12">
        <f t="shared" si="0"/>
        <v>101.11</v>
      </c>
      <c r="E30" s="11">
        <v>126783</v>
      </c>
      <c r="F30" s="21">
        <v>5.03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2019-09-18T03:42:09Z</cp:lastPrinted>
  <dcterms:created xsi:type="dcterms:W3CDTF">2019-09-17T08:30:28Z</dcterms:created>
  <dcterms:modified xsi:type="dcterms:W3CDTF">2019-09-18T03:43:03Z</dcterms:modified>
  <cp:category/>
  <cp:version/>
  <cp:contentType/>
  <cp:contentStatus/>
</cp:coreProperties>
</file>