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 firstSheet="3" activeTab="7"/>
  </bookViews>
  <sheets>
    <sheet name="附表1-1部门收支总表" sheetId="4" r:id="rId1"/>
    <sheet name="附表1-2部门收入总表" sheetId="8" r:id="rId2"/>
    <sheet name="附表1-3部门支出总表" sheetId="9" r:id="rId3"/>
    <sheet name="附表1-4财政拨款收支表" sheetId="10" r:id="rId4"/>
    <sheet name="附表1-5一般公共预算支出表" sheetId="12" r:id="rId5"/>
    <sheet name="附表1-6一般公共预算基本支出表" sheetId="13" r:id="rId6"/>
    <sheet name="附表1-7政府性基金" sheetId="14" r:id="rId7"/>
    <sheet name="附表1-8三公经费预算" sheetId="15" r:id="rId8"/>
  </sheets>
  <definedNames>
    <definedName name="_xlnm.Print_Area" localSheetId="0">'附表1-1部门收支总表'!$A$1:$D$27</definedName>
    <definedName name="_xlnm.Print_Area" localSheetId="2">'附表1-3部门支出总表'!$A$1:$F$20</definedName>
    <definedName name="_xlnm.Print_Area" localSheetId="5">'附表1-6一般公共预算基本支出表'!$A$1:$C$47</definedName>
    <definedName name="_xlnm.Print_Area">#N/A</definedName>
    <definedName name="_xlnm.Print_Titles" localSheetId="1">'附表1-2部门收入总表'!$1:$6</definedName>
    <definedName name="_xlnm.Print_Titles" localSheetId="2">'附表1-3部门支出总表'!$1:$7</definedName>
    <definedName name="_xlnm.Print_Titles" localSheetId="4">'附表1-5一般公共预算支出表'!$1:$7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B5" i="15"/>
  <c r="B8"/>
  <c r="C36" i="13"/>
  <c r="C13"/>
  <c r="C6"/>
  <c r="C5" s="1"/>
  <c r="G8" i="12"/>
  <c r="F8" s="1"/>
  <c r="F20"/>
  <c r="F19"/>
  <c r="F18"/>
  <c r="F17"/>
  <c r="F16"/>
  <c r="F15"/>
  <c r="F14"/>
  <c r="F13"/>
  <c r="F12"/>
  <c r="F11"/>
  <c r="F10"/>
  <c r="F9"/>
  <c r="H9"/>
  <c r="H8" s="1"/>
  <c r="G9"/>
  <c r="D27" i="10"/>
  <c r="B27"/>
  <c r="B6"/>
  <c r="F9" i="9"/>
  <c r="F8" s="1"/>
  <c r="R8" i="8"/>
  <c r="R7" s="1"/>
  <c r="Q8"/>
  <c r="Q7" s="1"/>
  <c r="P8"/>
  <c r="P7" s="1"/>
  <c r="O8"/>
  <c r="N8"/>
  <c r="M8"/>
  <c r="M7" s="1"/>
  <c r="L8"/>
  <c r="L7" s="1"/>
  <c r="K8"/>
  <c r="J8"/>
  <c r="J7" s="1"/>
  <c r="I8"/>
  <c r="I7" s="1"/>
  <c r="O7"/>
  <c r="N7"/>
  <c r="K7"/>
  <c r="F19"/>
  <c r="F15"/>
  <c r="F11"/>
  <c r="G19"/>
  <c r="G18"/>
  <c r="F18" s="1"/>
  <c r="G17"/>
  <c r="F17" s="1"/>
  <c r="G16"/>
  <c r="F16" s="1"/>
  <c r="G15"/>
  <c r="G14"/>
  <c r="F14" s="1"/>
  <c r="G13"/>
  <c r="F13" s="1"/>
  <c r="G12"/>
  <c r="F12" s="1"/>
  <c r="G11"/>
  <c r="G10"/>
  <c r="F10" s="1"/>
  <c r="G9"/>
  <c r="F9" s="1"/>
  <c r="H8"/>
  <c r="H7" s="1"/>
  <c r="B27" i="4"/>
  <c r="D6"/>
  <c r="D22" s="1"/>
  <c r="D27" s="1"/>
  <c r="D10"/>
  <c r="B22"/>
  <c r="B6"/>
  <c r="G8" i="8" l="1"/>
  <c r="G7" s="1"/>
  <c r="F7" s="1"/>
  <c r="F8" l="1"/>
</calcChain>
</file>

<file path=xl/sharedStrings.xml><?xml version="1.0" encoding="utf-8"?>
<sst xmlns="http://schemas.openxmlformats.org/spreadsheetml/2006/main" count="374" uniqueCount="203">
  <si>
    <t xml:space="preserve">                                                      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</si>
  <si>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</si>
  <si>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</si>
  <si>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</si>
  <si>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</si>
  <si>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</si>
  <si>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</si>
  <si>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 xml:space="preserve">    　经费拨款</t>
  </si>
  <si>
    <t xml:space="preserve">      工资福利支出</t>
  </si>
  <si>
    <t xml:space="preserve">      一般商品和服务支出</t>
  </si>
  <si>
    <t xml:space="preserve">      对个人和家庭的补助</t>
  </si>
  <si>
    <t>二、项目支出</t>
  </si>
  <si>
    <t xml:space="preserve">      专项商品和服务支出</t>
  </si>
  <si>
    <t xml:space="preserve">      对企事业单位的补贴</t>
  </si>
  <si>
    <t xml:space="preserve">      债务利息支出</t>
  </si>
  <si>
    <t xml:space="preserve">      其他资本性支出</t>
  </si>
  <si>
    <t xml:space="preserve">      基本建设支出</t>
  </si>
  <si>
    <t xml:space="preserve">      其他支出</t>
  </si>
  <si>
    <t>三、经营支出</t>
  </si>
  <si>
    <t>四、对附属单位补助支出</t>
  </si>
  <si>
    <t>五、上缴上级支出</t>
  </si>
  <si>
    <t>本 年 收 入 合 计</t>
  </si>
  <si>
    <t>本　年　支　出　合　计</t>
  </si>
  <si>
    <t>七、结余分配</t>
  </si>
  <si>
    <t>收  入  总  计</t>
  </si>
  <si>
    <t>支  出  总  计</t>
  </si>
  <si>
    <t>一、一般公共预算拨款</t>
    <phoneticPr fontId="2" type="noConversion"/>
  </si>
  <si>
    <t xml:space="preserve">   　 纳入一般公共预算管理的非税收入拨款</t>
    <phoneticPr fontId="2" type="noConversion"/>
  </si>
  <si>
    <t>二、上级主管部门（单位）补助收入</t>
    <phoneticPr fontId="2" type="noConversion"/>
  </si>
  <si>
    <t>三、政府性基金拨款</t>
    <phoneticPr fontId="2" type="noConversion"/>
  </si>
  <si>
    <t>四、财政专户管理的非税收入拨款</t>
    <phoneticPr fontId="2" type="noConversion"/>
  </si>
  <si>
    <t>五、经营收入</t>
    <phoneticPr fontId="2" type="noConversion"/>
  </si>
  <si>
    <t>六、上级财政补助收入</t>
    <phoneticPr fontId="2" type="noConversion"/>
  </si>
  <si>
    <t>七、附属单位缴款</t>
    <phoneticPr fontId="2" type="noConversion"/>
  </si>
  <si>
    <t>八、其他收入</t>
    <phoneticPr fontId="2" type="noConversion"/>
  </si>
  <si>
    <t>六、其他支出</t>
    <phoneticPr fontId="2" type="noConversion"/>
  </si>
  <si>
    <t>九、用事业基金弥补收支差额</t>
    <phoneticPr fontId="2" type="noConversion"/>
  </si>
  <si>
    <t>十、上年结转（结余）</t>
    <phoneticPr fontId="2" type="noConversion"/>
  </si>
  <si>
    <t>八、结转下年</t>
    <phoneticPr fontId="2" type="noConversion"/>
  </si>
  <si>
    <t>部门收支总表</t>
    <phoneticPr fontId="2" type="noConversion"/>
  </si>
  <si>
    <t>单位：万元</t>
  </si>
  <si>
    <t>单位代码</t>
  </si>
  <si>
    <t>总计</t>
  </si>
  <si>
    <t>经营收入</t>
  </si>
  <si>
    <t>附属单位缴款</t>
  </si>
  <si>
    <t>其他收入</t>
  </si>
  <si>
    <t>用事业基金弥补收支差额</t>
  </si>
  <si>
    <t>合计</t>
  </si>
  <si>
    <t>经费拨款</t>
  </si>
  <si>
    <t>**</t>
  </si>
  <si>
    <t>功能科目</t>
  </si>
  <si>
    <t xml:space="preserve"> 科目名称(单位)</t>
  </si>
  <si>
    <t>财政专户管理的非税收入拨款</t>
  </si>
  <si>
    <t>类</t>
  </si>
  <si>
    <t>款</t>
  </si>
  <si>
    <t>项</t>
  </si>
  <si>
    <t>一般公共预算拨款</t>
    <phoneticPr fontId="2" type="noConversion"/>
  </si>
  <si>
    <t>政府性基金拨款</t>
    <phoneticPr fontId="2" type="noConversion"/>
  </si>
  <si>
    <t>上级财政补助收入</t>
    <phoneticPr fontId="2" type="noConversion"/>
  </si>
  <si>
    <t>上级主管部门(单位)补助收入</t>
    <phoneticPr fontId="2" type="noConversion"/>
  </si>
  <si>
    <t>上年结转(结余)</t>
    <phoneticPr fontId="2" type="noConversion"/>
  </si>
  <si>
    <t>纳入一般公共预算管理的非税收入拨款</t>
    <phoneticPr fontId="2" type="noConversion"/>
  </si>
  <si>
    <t>科目名称(单位)</t>
  </si>
  <si>
    <t>部门支出总表</t>
    <phoneticPr fontId="2" type="noConversion"/>
  </si>
  <si>
    <t>部门收入总表</t>
    <phoneticPr fontId="2" type="noConversion"/>
  </si>
  <si>
    <t>一、一般公共预算拨款</t>
    <phoneticPr fontId="2" type="noConversion"/>
  </si>
  <si>
    <t xml:space="preserve">   　 纳入一般公共预算管理的非税收入拨款</t>
    <phoneticPr fontId="2" type="noConversion"/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</si>
  <si>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</si>
  <si>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</si>
  <si>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</si>
  <si>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</si>
  <si>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</si>
  <si>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</si>
  <si>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</si>
  <si>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</si>
  <si>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</si>
  <si>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</si>
  <si>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</si>
  <si>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</si>
  <si>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</si>
  <si>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</si>
  <si>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</si>
  <si>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</si>
  <si>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十八、预备费</t>
  </si>
  <si>
    <t>十九、债务付息支出</t>
  </si>
  <si>
    <t>二十、其他支出</t>
  </si>
  <si>
    <t>财政拨款总表</t>
    <phoneticPr fontId="2" type="noConversion"/>
  </si>
  <si>
    <t>十七、粮油物资储备支出</t>
    <phoneticPr fontId="2" type="noConversion"/>
  </si>
  <si>
    <t>基本支出</t>
  </si>
  <si>
    <t>项目支出</t>
  </si>
  <si>
    <t>单位名称(功能科目)</t>
  </si>
  <si>
    <t>总  计</t>
  </si>
  <si>
    <t>一般公共预算支出表</t>
    <phoneticPr fontId="2" type="noConversion"/>
  </si>
  <si>
    <t>工资福利支出</t>
    <phoneticPr fontId="2" type="noConversion"/>
  </si>
  <si>
    <t>小计</t>
    <phoneticPr fontId="2" type="noConversion"/>
  </si>
  <si>
    <t>奖金</t>
    <phoneticPr fontId="2" type="noConversion"/>
  </si>
  <si>
    <t>社会保障缴费</t>
    <phoneticPr fontId="2" type="noConversion"/>
  </si>
  <si>
    <t>其他工资福利支出</t>
    <phoneticPr fontId="2" type="noConversion"/>
  </si>
  <si>
    <t>经济分类科目</t>
    <phoneticPr fontId="2" type="noConversion"/>
  </si>
  <si>
    <t>津贴补贴</t>
    <phoneticPr fontId="2" type="noConversion"/>
  </si>
  <si>
    <t>绩效工资</t>
    <phoneticPr fontId="2" type="noConversion"/>
  </si>
  <si>
    <t>办公费</t>
    <phoneticPr fontId="2" type="noConversion"/>
  </si>
  <si>
    <t>印刷费</t>
    <phoneticPr fontId="2" type="noConversion"/>
  </si>
  <si>
    <t>水费</t>
    <phoneticPr fontId="2" type="noConversion"/>
  </si>
  <si>
    <t>电费</t>
    <phoneticPr fontId="2" type="noConversion"/>
  </si>
  <si>
    <t>邮电费</t>
    <phoneticPr fontId="2" type="noConversion"/>
  </si>
  <si>
    <t>物业管理费</t>
    <phoneticPr fontId="2" type="noConversion"/>
  </si>
  <si>
    <t>公务用车运行维护费</t>
    <phoneticPr fontId="2" type="noConversion"/>
  </si>
  <si>
    <t>其他交通费用</t>
    <phoneticPr fontId="2" type="noConversion"/>
  </si>
  <si>
    <t>差旅费</t>
    <phoneticPr fontId="2" type="noConversion"/>
  </si>
  <si>
    <t>维修费</t>
    <phoneticPr fontId="2" type="noConversion"/>
  </si>
  <si>
    <t>租赁费</t>
    <phoneticPr fontId="2" type="noConversion"/>
  </si>
  <si>
    <t>会议费</t>
    <phoneticPr fontId="2" type="noConversion"/>
  </si>
  <si>
    <t>一般商品和服务支出</t>
  </si>
  <si>
    <t>培训费</t>
    <phoneticPr fontId="2" type="noConversion"/>
  </si>
  <si>
    <t>公务接待费</t>
    <phoneticPr fontId="2" type="noConversion"/>
  </si>
  <si>
    <t>专用材料费</t>
    <phoneticPr fontId="2" type="noConversion"/>
  </si>
  <si>
    <t>工会经费</t>
    <phoneticPr fontId="2" type="noConversion"/>
  </si>
  <si>
    <t>福利费</t>
    <phoneticPr fontId="2" type="noConversion"/>
  </si>
  <si>
    <t>因公出国(境)费用</t>
    <phoneticPr fontId="2" type="noConversion"/>
  </si>
  <si>
    <t>劳务费</t>
    <phoneticPr fontId="2" type="noConversion"/>
  </si>
  <si>
    <t>委托业务费</t>
  </si>
  <si>
    <t>税金及附加费用</t>
    <phoneticPr fontId="2" type="noConversion"/>
  </si>
  <si>
    <t>其他商品和服务支出</t>
    <phoneticPr fontId="2" type="noConversion"/>
  </si>
  <si>
    <t>对个人和家庭补助</t>
  </si>
  <si>
    <t>小计</t>
  </si>
  <si>
    <t>离休费</t>
    <phoneticPr fontId="2" type="noConversion"/>
  </si>
  <si>
    <t>退休费</t>
    <phoneticPr fontId="2" type="noConversion"/>
  </si>
  <si>
    <t>退职（役）费</t>
    <phoneticPr fontId="2" type="noConversion"/>
  </si>
  <si>
    <t>抚恤金</t>
    <phoneticPr fontId="2" type="noConversion"/>
  </si>
  <si>
    <t>生活补助</t>
    <phoneticPr fontId="2" type="noConversion"/>
  </si>
  <si>
    <t>救济费</t>
    <phoneticPr fontId="2" type="noConversion"/>
  </si>
  <si>
    <t>医疗费</t>
    <phoneticPr fontId="2" type="noConversion"/>
  </si>
  <si>
    <t>助学金</t>
    <phoneticPr fontId="2" type="noConversion"/>
  </si>
  <si>
    <t>奖励金</t>
    <phoneticPr fontId="2" type="noConversion"/>
  </si>
  <si>
    <t>住房公积金</t>
    <phoneticPr fontId="2" type="noConversion"/>
  </si>
  <si>
    <t>其他对个人和家庭补助</t>
  </si>
  <si>
    <t>一般公共预算基本支出表</t>
  </si>
  <si>
    <t>金额</t>
  </si>
  <si>
    <t>预算公开表6</t>
  </si>
  <si>
    <t>基本工资</t>
    <phoneticPr fontId="2" type="noConversion"/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</si>
  <si>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</si>
  <si>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</si>
  <si>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</si>
  <si>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</si>
  <si>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</si>
  <si>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</si>
  <si>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</si>
  <si>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>2017年公共财政拨款"三公"经费预算表</t>
    <phoneticPr fontId="2" type="noConversion"/>
  </si>
  <si>
    <t>预算公开表7</t>
  </si>
  <si>
    <t>预算公开表8</t>
    <phoneticPr fontId="2" type="noConversion"/>
  </si>
  <si>
    <t>预算公开表5</t>
  </si>
  <si>
    <t>预算公开表4</t>
    <phoneticPr fontId="2" type="noConversion"/>
  </si>
  <si>
    <t>预算公开表3</t>
  </si>
  <si>
    <t>预算公开表2</t>
    <phoneticPr fontId="2" type="noConversion"/>
  </si>
  <si>
    <t>预算公开表1</t>
    <phoneticPr fontId="2" type="noConversion"/>
  </si>
  <si>
    <t>065</t>
  </si>
  <si>
    <t>市科学技术局</t>
  </si>
  <si>
    <t>201</t>
  </si>
  <si>
    <t>14</t>
  </si>
  <si>
    <t>04</t>
  </si>
  <si>
    <t xml:space="preserve">  </t>
  </si>
  <si>
    <t xml:space="preserve">  专利审批</t>
  </si>
  <si>
    <t>06</t>
  </si>
  <si>
    <t xml:space="preserve">  专利试点和产业化推进</t>
  </si>
  <si>
    <t>09</t>
  </si>
  <si>
    <t xml:space="preserve">  知识产权宏观管理</t>
  </si>
  <si>
    <t>206</t>
  </si>
  <si>
    <t>01</t>
  </si>
  <si>
    <t xml:space="preserve">  行政运行（科学技术管理事务）</t>
  </si>
  <si>
    <t>99</t>
  </si>
  <si>
    <t xml:space="preserve">  其他科学技术管理事务支出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</si>
  <si>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</si>
  <si>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</si>
  <si>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</si>
  <si>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</si>
  <si>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</si>
  <si>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</si>
  <si>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</si>
  <si>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</si>
  <si>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</si>
  <si>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政府性基金预算支出表</t>
    <phoneticPr fontId="2" type="noConversion"/>
  </si>
  <si>
    <t>单位:万元</t>
    <phoneticPr fontId="2" type="noConversion"/>
  </si>
  <si>
    <t>政府性基金预算支出</t>
    <phoneticPr fontId="2" type="noConversion"/>
  </si>
  <si>
    <t>功能科目</t>
    <phoneticPr fontId="2" type="noConversion"/>
  </si>
  <si>
    <t>功能科目名称</t>
    <phoneticPr fontId="2" type="noConversion"/>
  </si>
  <si>
    <t>基本支出</t>
    <phoneticPr fontId="2" type="noConversion"/>
  </si>
  <si>
    <t>项目支出</t>
    <phoneticPr fontId="2" type="noConversion"/>
  </si>
  <si>
    <t>210</t>
    <phoneticPr fontId="2" type="noConversion"/>
  </si>
  <si>
    <t>11</t>
    <phoneticPr fontId="2" type="noConversion"/>
  </si>
  <si>
    <t>02</t>
    <phoneticPr fontId="2" type="noConversion"/>
  </si>
  <si>
    <t>事业单位医疗</t>
    <phoneticPr fontId="2" type="noConversion"/>
  </si>
  <si>
    <t>220</t>
    <phoneticPr fontId="2" type="noConversion"/>
  </si>
  <si>
    <t>04</t>
    <phoneticPr fontId="2" type="noConversion"/>
  </si>
  <si>
    <t>01</t>
    <phoneticPr fontId="2" type="noConversion"/>
  </si>
  <si>
    <t>行政运行（地震事务）</t>
    <phoneticPr fontId="2" type="noConversion"/>
  </si>
  <si>
    <t>地震监测</t>
    <phoneticPr fontId="2" type="noConversion"/>
  </si>
  <si>
    <t>220</t>
    <phoneticPr fontId="2" type="noConversion"/>
  </si>
  <si>
    <t>04</t>
    <phoneticPr fontId="2" type="noConversion"/>
  </si>
  <si>
    <t>210</t>
    <phoneticPr fontId="2" type="noConversion"/>
  </si>
  <si>
    <t>11</t>
    <phoneticPr fontId="2" type="noConversion"/>
  </si>
  <si>
    <t xml:space="preserve">事业单位医疗 </t>
    <phoneticPr fontId="2" type="noConversion"/>
  </si>
  <si>
    <t>行政运行(地震事务)</t>
    <phoneticPr fontId="2" type="noConversion"/>
  </si>
</sst>
</file>

<file path=xl/styles.xml><?xml version="1.0" encoding="utf-8"?>
<styleSheet xmlns="http://schemas.openxmlformats.org/spreadsheetml/2006/main">
  <numFmts count="9">
    <numFmt numFmtId="176" formatCode="00"/>
    <numFmt numFmtId="177" formatCode="0000"/>
    <numFmt numFmtId="178" formatCode="#,##0.0_ "/>
    <numFmt numFmtId="179" formatCode="* #,##0.00;* \-#,##0.00;* &quot;&quot;??;@"/>
    <numFmt numFmtId="180" formatCode="0.00_);[Red]\(0.00\)"/>
    <numFmt numFmtId="181" formatCode="#,##0.0000"/>
    <numFmt numFmtId="182" formatCode="#,##0.00_ "/>
    <numFmt numFmtId="183" formatCode="#,##0.00_);[Red]\(#,##0.00\)"/>
    <numFmt numFmtId="184" formatCode="#,##0.00;[Red]#,##0.00"/>
  </numFmts>
  <fonts count="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18"/>
      <name val="黑体"/>
      <charset val="134"/>
    </font>
    <font>
      <b/>
      <sz val="14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72">
    <xf numFmtId="0" fontId="0" fillId="0" borderId="0" xfId="0">
      <alignment vertical="center"/>
    </xf>
    <xf numFmtId="0" fontId="2" fillId="0" borderId="0" xfId="4">
      <alignment vertical="center"/>
    </xf>
    <xf numFmtId="0" fontId="3" fillId="0" borderId="0" xfId="4" applyFont="1" applyAlignment="1">
      <alignment horizontal="right" vertical="center"/>
    </xf>
    <xf numFmtId="0" fontId="4" fillId="0" borderId="0" xfId="4" applyFont="1" applyAlignment="1">
      <alignment horizontal="centerContinuous" vertical="center"/>
    </xf>
    <xf numFmtId="0" fontId="3" fillId="0" borderId="0" xfId="4" applyFont="1">
      <alignment vertical="center"/>
    </xf>
    <xf numFmtId="0" fontId="3" fillId="2" borderId="1" xfId="4" applyFont="1" applyFill="1" applyBorder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2" fillId="0" borderId="0" xfId="4" applyFill="1">
      <alignment vertical="center"/>
    </xf>
    <xf numFmtId="0" fontId="3" fillId="0" borderId="3" xfId="4" applyFont="1" applyFill="1" applyBorder="1" applyAlignment="1">
      <alignment horizontal="left" vertical="center"/>
    </xf>
    <xf numFmtId="0" fontId="3" fillId="0" borderId="4" xfId="4" applyFont="1" applyFill="1" applyBorder="1">
      <alignment vertical="center"/>
    </xf>
    <xf numFmtId="0" fontId="3" fillId="0" borderId="3" xfId="4" applyFont="1" applyFill="1" applyBorder="1" applyAlignment="1">
      <alignment vertical="center"/>
    </xf>
    <xf numFmtId="0" fontId="3" fillId="0" borderId="4" xfId="4" applyFont="1" applyFill="1" applyBorder="1" applyAlignment="1">
      <alignment horizontal="left" vertical="center"/>
    </xf>
    <xf numFmtId="4" fontId="3" fillId="0" borderId="5" xfId="4" applyNumberFormat="1" applyFont="1" applyFill="1" applyBorder="1" applyAlignment="1">
      <alignment horizontal="right" vertical="center" wrapText="1"/>
    </xf>
    <xf numFmtId="4" fontId="3" fillId="0" borderId="1" xfId="4" applyNumberFormat="1" applyFont="1" applyFill="1" applyBorder="1" applyAlignment="1">
      <alignment horizontal="right" vertical="center" wrapText="1"/>
    </xf>
    <xf numFmtId="0" fontId="2" fillId="0" borderId="1" xfId="4" applyFill="1" applyBorder="1">
      <alignment vertical="center"/>
    </xf>
    <xf numFmtId="0" fontId="3" fillId="0" borderId="1" xfId="4" applyFont="1" applyFill="1" applyBorder="1">
      <alignment vertical="center"/>
    </xf>
    <xf numFmtId="0" fontId="3" fillId="0" borderId="1" xfId="4" applyFont="1" applyFill="1" applyBorder="1" applyAlignment="1">
      <alignment horizontal="left" vertical="center"/>
    </xf>
    <xf numFmtId="180" fontId="3" fillId="0" borderId="5" xfId="4" applyNumberFormat="1" applyFont="1" applyFill="1" applyBorder="1" applyAlignment="1">
      <alignment horizontal="right" vertical="center" wrapText="1"/>
    </xf>
    <xf numFmtId="0" fontId="3" fillId="0" borderId="4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1" xfId="4" applyFont="1" applyBorder="1">
      <alignment vertical="center"/>
    </xf>
    <xf numFmtId="0" fontId="2" fillId="0" borderId="0" xfId="4" applyAlignment="1">
      <alignment horizontal="left"/>
    </xf>
    <xf numFmtId="0" fontId="3" fillId="0" borderId="0" xfId="2" applyFont="1">
      <alignment vertical="center"/>
    </xf>
    <xf numFmtId="0" fontId="2" fillId="0" borderId="0" xfId="2" applyFill="1" applyAlignment="1">
      <alignment vertical="center"/>
    </xf>
    <xf numFmtId="0" fontId="3" fillId="0" borderId="0" xfId="2" applyFont="1" applyAlignment="1">
      <alignment horizontal="right" vertical="center"/>
    </xf>
    <xf numFmtId="0" fontId="2" fillId="0" borderId="0" xfId="2">
      <alignment vertical="center"/>
    </xf>
    <xf numFmtId="176" fontId="3" fillId="3" borderId="0" xfId="2" applyNumberFormat="1" applyFont="1" applyFill="1" applyAlignment="1" applyProtection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177" fontId="3" fillId="3" borderId="0" xfId="2" applyNumberFormat="1" applyFont="1" applyFill="1" applyAlignment="1" applyProtection="1">
      <alignment horizontal="center" vertical="center"/>
    </xf>
    <xf numFmtId="178" fontId="2" fillId="0" borderId="0" xfId="2" applyNumberFormat="1" applyFont="1" applyFill="1" applyAlignment="1" applyProtection="1">
      <alignment horizontal="right" vertical="center"/>
    </xf>
    <xf numFmtId="0" fontId="3" fillId="3" borderId="0" xfId="2" applyNumberFormat="1" applyFont="1" applyFill="1" applyAlignment="1" applyProtection="1">
      <alignment horizontal="left" vertical="center"/>
    </xf>
    <xf numFmtId="0" fontId="3" fillId="0" borderId="0" xfId="3" applyFont="1" applyAlignment="1">
      <alignment horizontal="center" vertical="center" wrapText="1"/>
    </xf>
    <xf numFmtId="179" fontId="3" fillId="3" borderId="0" xfId="3" applyNumberFormat="1" applyFont="1" applyFill="1" applyAlignment="1">
      <alignment horizontal="center" vertical="center"/>
    </xf>
    <xf numFmtId="0" fontId="2" fillId="0" borderId="0" xfId="3">
      <alignment vertical="center"/>
    </xf>
    <xf numFmtId="0" fontId="3" fillId="0" borderId="0" xfId="3" applyFont="1" applyAlignment="1">
      <alignment horizontal="centerContinuous" vertical="center"/>
    </xf>
    <xf numFmtId="0" fontId="3" fillId="3" borderId="0" xfId="3" applyFont="1" applyFill="1" applyAlignment="1">
      <alignment vertical="center"/>
    </xf>
    <xf numFmtId="0" fontId="3" fillId="2" borderId="2" xfId="3" applyFont="1" applyFill="1" applyBorder="1" applyAlignment="1">
      <alignment horizontal="centerContinuous" vertical="center"/>
    </xf>
    <xf numFmtId="0" fontId="3" fillId="2" borderId="7" xfId="3" applyFont="1" applyFill="1" applyBorder="1" applyAlignment="1">
      <alignment horizontal="centerContinuous" vertical="center"/>
    </xf>
    <xf numFmtId="0" fontId="3" fillId="2" borderId="6" xfId="3" applyFont="1" applyFill="1" applyBorder="1" applyAlignment="1">
      <alignment horizontal="center" vertical="center" wrapText="1"/>
    </xf>
    <xf numFmtId="0" fontId="2" fillId="0" borderId="0" xfId="3" applyFill="1">
      <alignment vertical="center"/>
    </xf>
    <xf numFmtId="49" fontId="3" fillId="3" borderId="0" xfId="3" applyNumberFormat="1" applyFont="1" applyFill="1" applyAlignment="1">
      <alignment horizontal="center" vertical="center"/>
    </xf>
    <xf numFmtId="0" fontId="3" fillId="3" borderId="0" xfId="3" applyFont="1" applyFill="1" applyAlignment="1">
      <alignment horizontal="left" vertical="center"/>
    </xf>
    <xf numFmtId="0" fontId="0" fillId="0" borderId="1" xfId="0" applyBorder="1">
      <alignment vertical="center"/>
    </xf>
    <xf numFmtId="184" fontId="3" fillId="0" borderId="1" xfId="4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3" borderId="0" xfId="1" applyFont="1" applyFill="1" applyAlignment="1">
      <alignment horizontal="center" vertical="center"/>
    </xf>
    <xf numFmtId="176" fontId="3" fillId="3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3" borderId="0" xfId="1" applyFont="1" applyFill="1" applyAlignment="1">
      <alignment vertical="center"/>
    </xf>
    <xf numFmtId="0" fontId="3" fillId="2" borderId="1" xfId="1" applyFont="1" applyFill="1" applyBorder="1" applyAlignment="1">
      <alignment horizontal="centerContinuous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176" fontId="3" fillId="3" borderId="0" xfId="1" applyNumberFormat="1" applyFont="1" applyFill="1" applyAlignment="1">
      <alignment horizontal="center" vertical="center"/>
    </xf>
    <xf numFmtId="177" fontId="3" fillId="3" borderId="0" xfId="1" applyNumberFormat="1" applyFont="1" applyFill="1" applyAlignment="1">
      <alignment horizontal="center" vertical="center"/>
    </xf>
    <xf numFmtId="179" fontId="3" fillId="3" borderId="0" xfId="1" applyNumberFormat="1" applyFont="1" applyFill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0" xfId="5" applyNumberFormat="1" applyFont="1" applyFill="1" applyAlignment="1" applyProtection="1">
      <alignment vertical="center"/>
    </xf>
    <xf numFmtId="0" fontId="1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2" fillId="0" borderId="0" xfId="5"/>
    <xf numFmtId="0" fontId="7" fillId="0" borderId="0" xfId="5" applyFont="1" applyAlignment="1">
      <alignment vertical="center"/>
    </xf>
    <xf numFmtId="0" fontId="1" fillId="0" borderId="4" xfId="5" applyFont="1" applyFill="1" applyBorder="1" applyAlignment="1">
      <alignment horizontal="left" vertical="center" wrapText="1"/>
    </xf>
    <xf numFmtId="0" fontId="1" fillId="0" borderId="4" xfId="5" applyFont="1" applyFill="1" applyBorder="1" applyAlignment="1">
      <alignment horizontal="left" vertical="center"/>
    </xf>
    <xf numFmtId="0" fontId="1" fillId="0" borderId="0" xfId="5" applyFont="1" applyFill="1" applyAlignment="1">
      <alignment vertical="center"/>
    </xf>
    <xf numFmtId="0" fontId="0" fillId="0" borderId="0" xfId="0" applyAlignment="1">
      <alignment horizontal="right" vertical="center"/>
    </xf>
    <xf numFmtId="182" fontId="3" fillId="0" borderId="2" xfId="4" applyNumberFormat="1" applyFont="1" applyFill="1" applyBorder="1" applyAlignment="1" applyProtection="1">
      <alignment horizontal="right" vertical="center" wrapText="1"/>
    </xf>
    <xf numFmtId="180" fontId="3" fillId="0" borderId="2" xfId="4" applyNumberFormat="1" applyFont="1" applyFill="1" applyBorder="1" applyAlignment="1" applyProtection="1">
      <alignment horizontal="right" vertical="center" wrapText="1"/>
    </xf>
    <xf numFmtId="0" fontId="2" fillId="0" borderId="4" xfId="4" applyFont="1" applyFill="1" applyBorder="1">
      <alignment vertical="center"/>
    </xf>
    <xf numFmtId="182" fontId="3" fillId="0" borderId="1" xfId="4" applyNumberFormat="1" applyFont="1" applyFill="1" applyBorder="1" applyAlignment="1" applyProtection="1">
      <alignment horizontal="right" vertical="center" wrapText="1"/>
    </xf>
    <xf numFmtId="180" fontId="3" fillId="0" borderId="1" xfId="4" applyNumberFormat="1" applyFont="1" applyFill="1" applyBorder="1" applyAlignment="1" applyProtection="1">
      <alignment horizontal="right" vertical="center" wrapText="1"/>
    </xf>
    <xf numFmtId="180" fontId="3" fillId="0" borderId="6" xfId="4" applyNumberFormat="1" applyFont="1" applyFill="1" applyBorder="1" applyAlignment="1" applyProtection="1">
      <alignment horizontal="right" vertical="center" wrapText="1"/>
    </xf>
    <xf numFmtId="180" fontId="2" fillId="0" borderId="2" xfId="4" applyNumberFormat="1" applyFont="1" applyFill="1" applyBorder="1" applyAlignment="1" applyProtection="1">
      <alignment horizontal="right" vertical="center" wrapText="1"/>
    </xf>
    <xf numFmtId="181" fontId="3" fillId="0" borderId="1" xfId="4" applyNumberFormat="1" applyFont="1" applyFill="1" applyBorder="1" applyAlignment="1" applyProtection="1">
      <alignment horizontal="right" vertical="center" wrapText="1"/>
    </xf>
    <xf numFmtId="182" fontId="2" fillId="0" borderId="2" xfId="4" applyNumberFormat="1" applyFill="1" applyBorder="1" applyAlignment="1">
      <alignment horizontal="right" vertical="center" wrapText="1"/>
    </xf>
    <xf numFmtId="4" fontId="3" fillId="0" borderId="2" xfId="4" applyNumberFormat="1" applyFont="1" applyFill="1" applyBorder="1" applyAlignment="1" applyProtection="1">
      <alignment horizontal="right" vertical="center" wrapText="1"/>
    </xf>
    <xf numFmtId="4" fontId="3" fillId="0" borderId="1" xfId="4" applyNumberFormat="1" applyFont="1" applyFill="1" applyBorder="1" applyAlignment="1" applyProtection="1">
      <alignment horizontal="right" vertical="center" wrapText="1"/>
    </xf>
    <xf numFmtId="182" fontId="2" fillId="0" borderId="1" xfId="4" applyNumberFormat="1" applyFill="1" applyBorder="1" applyAlignment="1">
      <alignment horizontal="right" vertical="center" wrapText="1"/>
    </xf>
    <xf numFmtId="0" fontId="2" fillId="0" borderId="0" xfId="2" applyFill="1">
      <alignment vertical="center"/>
    </xf>
    <xf numFmtId="49" fontId="3" fillId="0" borderId="4" xfId="7" applyNumberFormat="1" applyFont="1" applyFill="1" applyBorder="1" applyAlignment="1" applyProtection="1">
      <alignment horizontal="center" vertical="center" wrapText="1"/>
    </xf>
    <xf numFmtId="49" fontId="3" fillId="0" borderId="4" xfId="7" applyNumberFormat="1" applyFont="1" applyFill="1" applyBorder="1" applyAlignment="1" applyProtection="1">
      <alignment horizontal="left" vertical="center" wrapText="1"/>
    </xf>
    <xf numFmtId="0" fontId="3" fillId="0" borderId="4" xfId="7" applyNumberFormat="1" applyFont="1" applyFill="1" applyBorder="1" applyAlignment="1" applyProtection="1">
      <alignment horizontal="left" vertical="center" wrapText="1"/>
    </xf>
    <xf numFmtId="183" fontId="3" fillId="0" borderId="4" xfId="2" applyNumberFormat="1" applyFont="1" applyFill="1" applyBorder="1" applyAlignment="1" applyProtection="1">
      <alignment horizontal="right" vertical="center" wrapText="1"/>
    </xf>
    <xf numFmtId="183" fontId="3" fillId="0" borderId="1" xfId="2" applyNumberFormat="1" applyFont="1" applyFill="1" applyBorder="1" applyAlignment="1" applyProtection="1">
      <alignment horizontal="right" vertical="center" wrapText="1"/>
    </xf>
    <xf numFmtId="183" fontId="3" fillId="0" borderId="3" xfId="2" applyNumberFormat="1" applyFont="1" applyFill="1" applyBorder="1" applyAlignment="1" applyProtection="1">
      <alignment horizontal="right" vertical="center" wrapText="1"/>
    </xf>
    <xf numFmtId="49" fontId="3" fillId="0" borderId="4" xfId="8" applyNumberFormat="1" applyFont="1" applyFill="1" applyBorder="1" applyAlignment="1" applyProtection="1">
      <alignment horizontal="center" vertical="center" wrapText="1"/>
    </xf>
    <xf numFmtId="49" fontId="3" fillId="0" borderId="4" xfId="8" applyNumberFormat="1" applyFont="1" applyFill="1" applyBorder="1" applyAlignment="1" applyProtection="1">
      <alignment horizontal="left" vertical="center" wrapText="1"/>
    </xf>
    <xf numFmtId="0" fontId="3" fillId="0" borderId="4" xfId="8" applyNumberFormat="1" applyFont="1" applyFill="1" applyBorder="1" applyAlignment="1" applyProtection="1">
      <alignment horizontal="left" vertical="center" wrapText="1"/>
    </xf>
    <xf numFmtId="182" fontId="3" fillId="0" borderId="1" xfId="3" applyNumberFormat="1" applyFont="1" applyFill="1" applyBorder="1" applyAlignment="1" applyProtection="1">
      <alignment horizontal="right" vertical="center" wrapText="1"/>
    </xf>
    <xf numFmtId="184" fontId="3" fillId="0" borderId="2" xfId="4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>
      <alignment vertical="center"/>
    </xf>
    <xf numFmtId="184" fontId="3" fillId="0" borderId="1" xfId="4" applyNumberFormat="1" applyFont="1" applyFill="1" applyBorder="1" applyAlignment="1" applyProtection="1">
      <alignment horizontal="right" vertical="center" wrapText="1"/>
    </xf>
    <xf numFmtId="184" fontId="3" fillId="0" borderId="6" xfId="4" applyNumberFormat="1" applyFont="1" applyFill="1" applyBorder="1" applyAlignment="1" applyProtection="1">
      <alignment horizontal="right" vertical="center" wrapText="1"/>
    </xf>
    <xf numFmtId="184" fontId="2" fillId="0" borderId="2" xfId="4" applyNumberFormat="1" applyFont="1" applyFill="1" applyBorder="1" applyAlignment="1" applyProtection="1">
      <alignment horizontal="right" vertical="center" wrapText="1"/>
    </xf>
    <xf numFmtId="184" fontId="3" fillId="0" borderId="5" xfId="4" applyNumberFormat="1" applyFont="1" applyFill="1" applyBorder="1" applyAlignment="1">
      <alignment horizontal="right" vertical="center" wrapText="1"/>
    </xf>
    <xf numFmtId="184" fontId="2" fillId="0" borderId="2" xfId="4" applyNumberFormat="1" applyFill="1" applyBorder="1" applyAlignment="1">
      <alignment horizontal="right" vertical="center" wrapText="1"/>
    </xf>
    <xf numFmtId="182" fontId="3" fillId="0" borderId="5" xfId="4" applyNumberFormat="1" applyFont="1" applyFill="1" applyBorder="1" applyAlignment="1">
      <alignment horizontal="right" vertical="center" wrapText="1"/>
    </xf>
    <xf numFmtId="184" fontId="2" fillId="0" borderId="1" xfId="4" applyNumberForma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49" fontId="3" fillId="0" borderId="4" xfId="6" applyNumberFormat="1" applyFont="1" applyFill="1" applyBorder="1" applyAlignment="1" applyProtection="1">
      <alignment horizontal="center" vertical="center" wrapText="1"/>
    </xf>
    <xf numFmtId="49" fontId="3" fillId="0" borderId="4" xfId="6" applyNumberFormat="1" applyFont="1" applyFill="1" applyBorder="1" applyAlignment="1" applyProtection="1">
      <alignment horizontal="left" vertical="center" wrapText="1"/>
    </xf>
    <xf numFmtId="0" fontId="3" fillId="0" borderId="4" xfId="6" applyNumberFormat="1" applyFont="1" applyFill="1" applyBorder="1" applyAlignment="1" applyProtection="1">
      <alignment horizontal="left" vertical="center" wrapText="1"/>
    </xf>
    <xf numFmtId="182" fontId="3" fillId="0" borderId="1" xfId="1" applyNumberFormat="1" applyFont="1" applyFill="1" applyBorder="1" applyAlignment="1" applyProtection="1">
      <alignment horizontal="right" vertical="center" wrapText="1"/>
    </xf>
    <xf numFmtId="182" fontId="3" fillId="0" borderId="3" xfId="1" applyNumberFormat="1" applyFont="1" applyFill="1" applyBorder="1" applyAlignment="1" applyProtection="1">
      <alignment horizontal="right" vertical="center" wrapText="1"/>
    </xf>
    <xf numFmtId="182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182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vertical="center" wrapText="1"/>
    </xf>
    <xf numFmtId="184" fontId="0" fillId="0" borderId="1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183" fontId="7" fillId="0" borderId="2" xfId="5" applyNumberFormat="1" applyFont="1" applyFill="1" applyBorder="1" applyAlignment="1">
      <alignment horizontal="right" vertical="center"/>
    </xf>
    <xf numFmtId="0" fontId="7" fillId="0" borderId="0" xfId="5" applyFont="1" applyFill="1" applyAlignment="1">
      <alignment vertical="center"/>
    </xf>
    <xf numFmtId="183" fontId="1" fillId="0" borderId="2" xfId="5" applyNumberFormat="1" applyFont="1" applyFill="1" applyBorder="1" applyAlignment="1" applyProtection="1">
      <alignment horizontal="right" vertical="center"/>
    </xf>
    <xf numFmtId="0" fontId="2" fillId="0" borderId="0" xfId="5" applyFill="1"/>
    <xf numFmtId="183" fontId="1" fillId="0" borderId="1" xfId="5" applyNumberFormat="1" applyFont="1" applyFill="1" applyBorder="1" applyAlignment="1" applyProtection="1">
      <alignment horizontal="right" vertical="center"/>
    </xf>
    <xf numFmtId="0" fontId="1" fillId="0" borderId="1" xfId="5" applyFont="1" applyFill="1" applyBorder="1" applyAlignment="1">
      <alignment horizontal="left" vertical="center"/>
    </xf>
    <xf numFmtId="183" fontId="1" fillId="0" borderId="6" xfId="5" applyNumberFormat="1" applyFont="1" applyFill="1" applyBorder="1" applyAlignment="1">
      <alignment horizontal="right" vertical="center"/>
    </xf>
    <xf numFmtId="183" fontId="1" fillId="0" borderId="5" xfId="5" applyNumberFormat="1" applyFont="1" applyFill="1" applyBorder="1" applyAlignment="1" applyProtection="1">
      <alignment horizontal="right" vertical="center"/>
    </xf>
    <xf numFmtId="0" fontId="3" fillId="2" borderId="3" xfId="2" applyNumberFormat="1" applyFont="1" applyFill="1" applyBorder="1" applyAlignment="1" applyProtection="1">
      <alignment horizontal="center" vertical="center" wrapText="1"/>
    </xf>
    <xf numFmtId="0" fontId="3" fillId="2" borderId="8" xfId="7" applyNumberFormat="1" applyFont="1" applyFill="1" applyBorder="1" applyAlignment="1" applyProtection="1">
      <alignment horizontal="center" vertical="center" wrapText="1"/>
    </xf>
    <xf numFmtId="0" fontId="3" fillId="2" borderId="1" xfId="7" applyNumberFormat="1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0" borderId="0" xfId="2" applyNumberFormat="1" applyFont="1" applyFill="1" applyAlignment="1" applyProtection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4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 applyProtection="1">
      <alignment horizontal="center" vertical="center" wrapText="1"/>
    </xf>
    <xf numFmtId="0" fontId="2" fillId="2" borderId="1" xfId="2" applyNumberFormat="1" applyFont="1" applyFill="1" applyBorder="1" applyAlignment="1" applyProtection="1">
      <alignment horizontal="center" vertical="center"/>
    </xf>
    <xf numFmtId="0" fontId="3" fillId="2" borderId="4" xfId="2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Alignment="1" applyProtection="1">
      <alignment horizontal="center" vertical="center"/>
    </xf>
    <xf numFmtId="0" fontId="3" fillId="2" borderId="8" xfId="8" applyNumberFormat="1" applyFont="1" applyFill="1" applyBorder="1" applyAlignment="1" applyProtection="1">
      <alignment horizontal="center" vertical="center" wrapText="1"/>
    </xf>
    <xf numFmtId="0" fontId="2" fillId="2" borderId="1" xfId="3" applyNumberFormat="1" applyFont="1" applyFill="1" applyBorder="1" applyAlignment="1" applyProtection="1">
      <alignment horizontal="center" vertical="center"/>
    </xf>
    <xf numFmtId="0" fontId="3" fillId="2" borderId="4" xfId="3" applyNumberFormat="1" applyFont="1" applyFill="1" applyBorder="1" applyAlignment="1" applyProtection="1">
      <alignment horizontal="center" vertical="center"/>
    </xf>
    <xf numFmtId="0" fontId="3" fillId="2" borderId="4" xfId="3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5" applyNumberFormat="1" applyFont="1" applyFill="1" applyAlignment="1" applyProtection="1">
      <alignment horizontal="center" vertical="center"/>
    </xf>
  </cellXfs>
  <cellStyles count="9">
    <cellStyle name="常规" xfId="0" builtinId="0"/>
    <cellStyle name="常规_11B00E381C0746B1A443A97890317F88" xfId="1"/>
    <cellStyle name="常规_4541A61B324A417B98D666F4020F19BD" xfId="2"/>
    <cellStyle name="常规_64FD729675C24920AC5F22807497067C" xfId="3"/>
    <cellStyle name="常规_67C4AD7503B94D0296F487A69F8CDE79" xfId="4"/>
    <cellStyle name="常规_6E370E43393545A6B35587D4FAE7A38B" xfId="5"/>
    <cellStyle name="千位分隔[0]_11B00E381C0746B1A443A97890317F88" xfId="6"/>
    <cellStyle name="千位分隔[0]_4541A61B324A417B98D666F4020F19BD" xfId="7"/>
    <cellStyle name="千位分隔[0]_64FD729675C24920AC5F22807497067C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topLeftCell="A10" workbookViewId="0">
      <selection activeCell="D7" sqref="D7"/>
    </sheetView>
  </sheetViews>
  <sheetFormatPr defaultColWidth="6.875" defaultRowHeight="20.100000000000001" customHeight="1"/>
  <cols>
    <col min="1" max="1" width="38.75" style="1" customWidth="1"/>
    <col min="2" max="2" width="28.875" style="1" customWidth="1"/>
    <col min="3" max="3" width="38.75" style="1" customWidth="1"/>
    <col min="4" max="4" width="28.875" style="1" customWidth="1"/>
    <col min="5" max="16384" width="6.875" style="1"/>
  </cols>
  <sheetData>
    <row r="1" spans="1:4" ht="20.100000000000001" customHeight="1">
      <c r="A1" s="1" t="s">
        <v>0</v>
      </c>
      <c r="D1" s="2" t="s">
        <v>155</v>
      </c>
    </row>
    <row r="2" spans="1:4" ht="20.100000000000001" customHeight="1">
      <c r="A2" s="3" t="s">
        <v>39</v>
      </c>
      <c r="B2" s="3"/>
      <c r="C2" s="3"/>
      <c r="D2" s="3"/>
    </row>
    <row r="3" spans="1:4" s="4" customFormat="1" ht="20.100000000000001" customHeight="1">
      <c r="A3" s="1"/>
      <c r="D3" s="2" t="s">
        <v>1</v>
      </c>
    </row>
    <row r="4" spans="1:4" ht="24.75" customHeight="1">
      <c r="A4" s="5" t="s">
        <v>2</v>
      </c>
      <c r="B4" s="5"/>
      <c r="C4" s="5" t="s">
        <v>3</v>
      </c>
      <c r="D4" s="5"/>
    </row>
    <row r="5" spans="1:4" ht="24.75" customHeight="1">
      <c r="A5" s="6" t="s">
        <v>4</v>
      </c>
      <c r="B5" s="7" t="s">
        <v>5</v>
      </c>
      <c r="C5" s="6" t="s">
        <v>4</v>
      </c>
      <c r="D5" s="7" t="s">
        <v>5</v>
      </c>
    </row>
    <row r="6" spans="1:4" s="8" customFormat="1" ht="21" customHeight="1">
      <c r="A6" s="10" t="s">
        <v>26</v>
      </c>
      <c r="B6" s="78">
        <f>B7+B8</f>
        <v>1300.21</v>
      </c>
      <c r="C6" s="9" t="s">
        <v>6</v>
      </c>
      <c r="D6" s="79">
        <f>D7+D8+D9</f>
        <v>1224.9299999999998</v>
      </c>
    </row>
    <row r="7" spans="1:4" s="8" customFormat="1" ht="21" customHeight="1">
      <c r="A7" s="10" t="s">
        <v>7</v>
      </c>
      <c r="B7" s="78">
        <v>1300.21</v>
      </c>
      <c r="C7" s="9" t="s">
        <v>8</v>
      </c>
      <c r="D7" s="79">
        <v>670.66</v>
      </c>
    </row>
    <row r="8" spans="1:4" s="8" customFormat="1" ht="21" customHeight="1">
      <c r="A8" s="10" t="s">
        <v>27</v>
      </c>
      <c r="B8" s="78">
        <v>0</v>
      </c>
      <c r="C8" s="9" t="s">
        <v>9</v>
      </c>
      <c r="D8" s="79">
        <v>415.17</v>
      </c>
    </row>
    <row r="9" spans="1:4" s="8" customFormat="1" ht="21" customHeight="1">
      <c r="A9" s="10" t="s">
        <v>28</v>
      </c>
      <c r="B9" s="78">
        <v>162.86000000000001</v>
      </c>
      <c r="C9" s="9" t="s">
        <v>10</v>
      </c>
      <c r="D9" s="78">
        <v>139.1</v>
      </c>
    </row>
    <row r="10" spans="1:4" s="8" customFormat="1" ht="21" customHeight="1">
      <c r="A10" s="10" t="s">
        <v>29</v>
      </c>
      <c r="B10" s="78">
        <v>0</v>
      </c>
      <c r="C10" s="9" t="s">
        <v>11</v>
      </c>
      <c r="D10" s="79">
        <f>D11</f>
        <v>465.5</v>
      </c>
    </row>
    <row r="11" spans="1:4" s="8" customFormat="1" ht="21" customHeight="1">
      <c r="A11" s="10" t="s">
        <v>30</v>
      </c>
      <c r="B11" s="78">
        <v>0</v>
      </c>
      <c r="C11" s="9" t="s">
        <v>12</v>
      </c>
      <c r="D11" s="79">
        <v>465.5</v>
      </c>
    </row>
    <row r="12" spans="1:4" s="8" customFormat="1" ht="21" customHeight="1">
      <c r="A12" s="10" t="s">
        <v>31</v>
      </c>
      <c r="B12" s="78">
        <v>0</v>
      </c>
      <c r="C12" s="9" t="s">
        <v>13</v>
      </c>
      <c r="D12" s="79">
        <v>0</v>
      </c>
    </row>
    <row r="13" spans="1:4" s="8" customFormat="1" ht="21" customHeight="1">
      <c r="A13" s="10" t="s">
        <v>32</v>
      </c>
      <c r="B13" s="78">
        <v>22</v>
      </c>
      <c r="C13" s="11" t="s">
        <v>14</v>
      </c>
      <c r="D13" s="79">
        <v>0</v>
      </c>
    </row>
    <row r="14" spans="1:4" s="8" customFormat="1" ht="21" customHeight="1">
      <c r="A14" s="10" t="s">
        <v>33</v>
      </c>
      <c r="B14" s="78">
        <v>0</v>
      </c>
      <c r="C14" s="9" t="s">
        <v>15</v>
      </c>
      <c r="D14" s="79">
        <v>0</v>
      </c>
    </row>
    <row r="15" spans="1:4" s="8" customFormat="1" ht="21" customHeight="1">
      <c r="A15" s="80" t="s">
        <v>34</v>
      </c>
      <c r="B15" s="81">
        <v>205.36</v>
      </c>
      <c r="C15" s="12" t="s">
        <v>16</v>
      </c>
      <c r="D15" s="79">
        <v>0</v>
      </c>
    </row>
    <row r="16" spans="1:4" s="8" customFormat="1" ht="20.100000000000001" customHeight="1">
      <c r="A16" s="15"/>
      <c r="B16" s="13"/>
      <c r="C16" s="12" t="s">
        <v>17</v>
      </c>
      <c r="D16" s="79">
        <v>0</v>
      </c>
    </row>
    <row r="17" spans="1:8" s="8" customFormat="1" ht="21" customHeight="1">
      <c r="A17" s="15"/>
      <c r="B17" s="14"/>
      <c r="C17" s="12" t="s">
        <v>18</v>
      </c>
      <c r="D17" s="82">
        <v>0</v>
      </c>
    </row>
    <row r="18" spans="1:8" s="8" customFormat="1" ht="21" customHeight="1">
      <c r="A18" s="15"/>
      <c r="B18" s="14"/>
      <c r="C18" s="12" t="s">
        <v>19</v>
      </c>
      <c r="D18" s="83">
        <v>0</v>
      </c>
    </row>
    <row r="19" spans="1:8" s="8" customFormat="1" ht="21" customHeight="1">
      <c r="A19" s="15"/>
      <c r="B19" s="14"/>
      <c r="C19" s="12" t="s">
        <v>20</v>
      </c>
      <c r="D19" s="84">
        <v>0</v>
      </c>
    </row>
    <row r="20" spans="1:8" s="8" customFormat="1" ht="21" customHeight="1">
      <c r="A20" s="16"/>
      <c r="B20" s="14"/>
      <c r="C20" s="17" t="s">
        <v>35</v>
      </c>
      <c r="D20" s="85">
        <v>0</v>
      </c>
    </row>
    <row r="21" spans="1:8" ht="21" customHeight="1">
      <c r="A21" s="16"/>
      <c r="B21" s="14"/>
      <c r="D21" s="18"/>
      <c r="G21" s="8"/>
      <c r="H21" s="8"/>
    </row>
    <row r="22" spans="1:8" s="8" customFormat="1" ht="21" customHeight="1">
      <c r="A22" s="19" t="s">
        <v>21</v>
      </c>
      <c r="B22" s="86">
        <f>B6+B9+B13+B15</f>
        <v>1690.4300000000003</v>
      </c>
      <c r="C22" s="20" t="s">
        <v>22</v>
      </c>
      <c r="D22" s="86">
        <f>D6+D10</f>
        <v>1690.4299999999998</v>
      </c>
    </row>
    <row r="23" spans="1:8" s="8" customFormat="1" ht="21" customHeight="1">
      <c r="A23" s="10" t="s">
        <v>36</v>
      </c>
      <c r="B23" s="87">
        <v>0</v>
      </c>
      <c r="C23" s="9" t="s">
        <v>23</v>
      </c>
      <c r="D23" s="79">
        <v>0</v>
      </c>
    </row>
    <row r="24" spans="1:8" s="8" customFormat="1" ht="21" customHeight="1">
      <c r="A24" s="10" t="s">
        <v>37</v>
      </c>
      <c r="B24" s="88">
        <v>0</v>
      </c>
      <c r="C24" s="9" t="s">
        <v>38</v>
      </c>
      <c r="D24" s="82">
        <v>0</v>
      </c>
    </row>
    <row r="25" spans="1:8" ht="21" customHeight="1">
      <c r="A25" s="21"/>
      <c r="B25" s="13"/>
      <c r="C25" s="17"/>
      <c r="D25" s="13"/>
    </row>
    <row r="26" spans="1:8" ht="21" customHeight="1">
      <c r="A26" s="21"/>
      <c r="B26" s="14"/>
      <c r="C26" s="17"/>
      <c r="D26" s="14"/>
    </row>
    <row r="27" spans="1:8" s="8" customFormat="1" ht="23.25" customHeight="1">
      <c r="A27" s="19" t="s">
        <v>24</v>
      </c>
      <c r="B27" s="89">
        <f>B22+B23+B24</f>
        <v>1690.4300000000003</v>
      </c>
      <c r="C27" s="20" t="s">
        <v>25</v>
      </c>
      <c r="D27" s="89">
        <f>D22+D23+D24</f>
        <v>1690.4299999999998</v>
      </c>
    </row>
    <row r="28" spans="1:8" ht="20.100000000000001" customHeight="1">
      <c r="A28" s="22"/>
    </row>
    <row r="29" spans="1:8" ht="20.100000000000001" customHeight="1">
      <c r="A29" s="22"/>
    </row>
    <row r="30" spans="1:8" ht="20.100000000000001" customHeight="1">
      <c r="A30" s="22"/>
    </row>
    <row r="33" spans="8:8" ht="20.100000000000001" customHeight="1">
      <c r="H33" s="8"/>
    </row>
  </sheetData>
  <sheetProtection formatCells="0" formatColumns="0" formatRows="0"/>
  <phoneticPr fontId="2" type="noConversion"/>
  <printOptions horizontalCentered="1"/>
  <pageMargins left="0.59055118110236227" right="0.26" top="0.43" bottom="0.47244094488188981" header="0.49" footer="0.23622047244094491"/>
  <pageSetup paperSize="9" scale="91" orientation="landscape" horizontalDpi="1200" verticalDpi="1200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topLeftCell="A4" workbookViewId="0">
      <selection activeCell="L17" sqref="L17"/>
    </sheetView>
  </sheetViews>
  <sheetFormatPr defaultColWidth="8" defaultRowHeight="24.95" customHeight="1"/>
  <cols>
    <col min="1" max="1" width="4" style="27" customWidth="1"/>
    <col min="2" max="3" width="4" style="32" customWidth="1"/>
    <col min="4" max="4" width="10" style="32" customWidth="1"/>
    <col min="5" max="5" width="31.625" style="34" customWidth="1"/>
    <col min="6" max="8" width="11.25" style="33" customWidth="1"/>
    <col min="9" max="9" width="9.875" style="33" customWidth="1"/>
    <col min="10" max="12" width="11.25" style="33" customWidth="1"/>
    <col min="13" max="18" width="11.25" style="24" customWidth="1"/>
    <col min="19" max="251" width="6.875" style="24" customWidth="1"/>
    <col min="252" max="255" width="8" style="24" customWidth="1"/>
    <col min="256" max="16384" width="8" style="26"/>
  </cols>
  <sheetData>
    <row r="1" spans="1:255" ht="24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3"/>
      <c r="R1" s="25" t="s">
        <v>154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ht="24" customHeight="1">
      <c r="A2" s="137" t="s">
        <v>64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ht="24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Q3" s="23"/>
      <c r="R3" s="25" t="s">
        <v>40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ht="24" customHeight="1">
      <c r="A4" s="134" t="s">
        <v>50</v>
      </c>
      <c r="B4" s="134"/>
      <c r="C4" s="134"/>
      <c r="D4" s="143" t="s">
        <v>41</v>
      </c>
      <c r="E4" s="142" t="s">
        <v>51</v>
      </c>
      <c r="F4" s="132" t="s">
        <v>42</v>
      </c>
      <c r="G4" s="140" t="s">
        <v>56</v>
      </c>
      <c r="H4" s="141"/>
      <c r="I4" s="133"/>
      <c r="J4" s="135" t="s">
        <v>57</v>
      </c>
      <c r="K4" s="136" t="s">
        <v>52</v>
      </c>
      <c r="L4" s="138" t="s">
        <v>58</v>
      </c>
      <c r="M4" s="136" t="s">
        <v>43</v>
      </c>
      <c r="N4" s="136" t="s">
        <v>59</v>
      </c>
      <c r="O4" s="134" t="s">
        <v>44</v>
      </c>
      <c r="P4" s="134" t="s">
        <v>45</v>
      </c>
      <c r="Q4" s="134" t="s">
        <v>46</v>
      </c>
      <c r="R4" s="134" t="s">
        <v>60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ht="39" customHeight="1">
      <c r="A5" s="28" t="s">
        <v>53</v>
      </c>
      <c r="B5" s="28" t="s">
        <v>54</v>
      </c>
      <c r="C5" s="28" t="s">
        <v>55</v>
      </c>
      <c r="D5" s="143"/>
      <c r="E5" s="142"/>
      <c r="F5" s="133"/>
      <c r="G5" s="30" t="s">
        <v>47</v>
      </c>
      <c r="H5" s="30" t="s">
        <v>48</v>
      </c>
      <c r="I5" s="30" t="s">
        <v>61</v>
      </c>
      <c r="J5" s="136"/>
      <c r="K5" s="136"/>
      <c r="L5" s="139"/>
      <c r="M5" s="136"/>
      <c r="N5" s="136"/>
      <c r="O5" s="134"/>
      <c r="P5" s="134"/>
      <c r="Q5" s="134"/>
      <c r="R5" s="134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55" ht="24" customHeight="1">
      <c r="A6" s="29" t="s">
        <v>49</v>
      </c>
      <c r="B6" s="29" t="s">
        <v>49</v>
      </c>
      <c r="C6" s="29" t="s">
        <v>49</v>
      </c>
      <c r="D6" s="29" t="s">
        <v>49</v>
      </c>
      <c r="E6" s="31" t="s">
        <v>49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29">
        <v>10</v>
      </c>
      <c r="P6" s="29">
        <v>11</v>
      </c>
      <c r="Q6" s="29">
        <v>12</v>
      </c>
      <c r="R6" s="29">
        <v>13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90" customFormat="1" ht="24" customHeight="1">
      <c r="A7" s="91"/>
      <c r="B7" s="91"/>
      <c r="C7" s="91"/>
      <c r="D7" s="92"/>
      <c r="E7" s="93" t="s">
        <v>47</v>
      </c>
      <c r="F7" s="94">
        <f>G7+J7+K7+L7+M7+N7+O7+P7+Q7+R7</f>
        <v>1690.4299999999998</v>
      </c>
      <c r="G7" s="95">
        <f>G8</f>
        <v>1300.2099999999998</v>
      </c>
      <c r="H7" s="96">
        <f t="shared" ref="H7:R7" si="0">H8</f>
        <v>1300.2099999999998</v>
      </c>
      <c r="I7" s="94">
        <f t="shared" si="0"/>
        <v>0</v>
      </c>
      <c r="J7" s="95">
        <f t="shared" si="0"/>
        <v>0</v>
      </c>
      <c r="K7" s="94">
        <f t="shared" si="0"/>
        <v>0</v>
      </c>
      <c r="L7" s="94">
        <f t="shared" si="0"/>
        <v>22</v>
      </c>
      <c r="M7" s="94">
        <f t="shared" si="0"/>
        <v>0</v>
      </c>
      <c r="N7" s="94">
        <f t="shared" si="0"/>
        <v>162.86000000000001</v>
      </c>
      <c r="O7" s="94">
        <f t="shared" si="0"/>
        <v>0</v>
      </c>
      <c r="P7" s="94">
        <f t="shared" si="0"/>
        <v>205.36</v>
      </c>
      <c r="Q7" s="94">
        <f t="shared" si="0"/>
        <v>0</v>
      </c>
      <c r="R7" s="95">
        <f t="shared" si="0"/>
        <v>0</v>
      </c>
      <c r="S7" s="24"/>
    </row>
    <row r="8" spans="1:255" ht="24" customHeight="1">
      <c r="A8" s="91"/>
      <c r="B8" s="91"/>
      <c r="C8" s="91"/>
      <c r="D8" s="92" t="s">
        <v>156</v>
      </c>
      <c r="E8" s="93" t="s">
        <v>157</v>
      </c>
      <c r="F8" s="94">
        <f>G8+J8+K8+L8+M8+N8+O8+P8+Q8+R8</f>
        <v>1690.4299999999998</v>
      </c>
      <c r="G8" s="95">
        <f>H8+I8</f>
        <v>1300.2099999999998</v>
      </c>
      <c r="H8" s="96">
        <f>H9+H10+H11+H12+H13+H14+H15+H16+H17+H18+H19</f>
        <v>1300.2099999999998</v>
      </c>
      <c r="I8" s="94">
        <f t="shared" ref="I8:R8" si="1">I9+I10+I11+I12+I13+I14+I15+I16+I17+I18+I19</f>
        <v>0</v>
      </c>
      <c r="J8" s="95">
        <f t="shared" si="1"/>
        <v>0</v>
      </c>
      <c r="K8" s="94">
        <f t="shared" si="1"/>
        <v>0</v>
      </c>
      <c r="L8" s="94">
        <f t="shared" si="1"/>
        <v>22</v>
      </c>
      <c r="M8" s="94">
        <f t="shared" si="1"/>
        <v>0</v>
      </c>
      <c r="N8" s="94">
        <f t="shared" si="1"/>
        <v>162.86000000000001</v>
      </c>
      <c r="O8" s="94">
        <f t="shared" si="1"/>
        <v>0</v>
      </c>
      <c r="P8" s="94">
        <f t="shared" si="1"/>
        <v>205.36</v>
      </c>
      <c r="Q8" s="94">
        <f t="shared" si="1"/>
        <v>0</v>
      </c>
      <c r="R8" s="95">
        <f t="shared" si="1"/>
        <v>0</v>
      </c>
    </row>
    <row r="9" spans="1:255" ht="24" customHeight="1">
      <c r="A9" s="91" t="s">
        <v>158</v>
      </c>
      <c r="B9" s="91" t="s">
        <v>159</v>
      </c>
      <c r="C9" s="91" t="s">
        <v>160</v>
      </c>
      <c r="D9" s="92" t="s">
        <v>161</v>
      </c>
      <c r="E9" s="93" t="s">
        <v>162</v>
      </c>
      <c r="F9" s="94">
        <f t="shared" ref="F9:F19" si="2">G9+J9+K9+L9+M9+N9+O9+P9+Q9+R9</f>
        <v>4.5</v>
      </c>
      <c r="G9" s="95">
        <f t="shared" ref="G9:G19" si="3">H9+I9</f>
        <v>4.5</v>
      </c>
      <c r="H9" s="96">
        <v>4.5</v>
      </c>
      <c r="I9" s="94">
        <v>0</v>
      </c>
      <c r="J9" s="95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5">
        <v>0</v>
      </c>
    </row>
    <row r="10" spans="1:255" ht="24" customHeight="1">
      <c r="A10" s="91" t="s">
        <v>158</v>
      </c>
      <c r="B10" s="91" t="s">
        <v>159</v>
      </c>
      <c r="C10" s="91" t="s">
        <v>163</v>
      </c>
      <c r="D10" s="92" t="s">
        <v>161</v>
      </c>
      <c r="E10" s="93" t="s">
        <v>164</v>
      </c>
      <c r="F10" s="94">
        <f t="shared" si="2"/>
        <v>400</v>
      </c>
      <c r="G10" s="95">
        <f t="shared" si="3"/>
        <v>400</v>
      </c>
      <c r="H10" s="96">
        <v>400</v>
      </c>
      <c r="I10" s="94">
        <v>0</v>
      </c>
      <c r="J10" s="95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5">
        <v>0</v>
      </c>
    </row>
    <row r="11" spans="1:255" ht="24" customHeight="1">
      <c r="A11" s="91" t="s">
        <v>158</v>
      </c>
      <c r="B11" s="91" t="s">
        <v>159</v>
      </c>
      <c r="C11" s="91" t="s">
        <v>165</v>
      </c>
      <c r="D11" s="92" t="s">
        <v>161</v>
      </c>
      <c r="E11" s="93" t="s">
        <v>166</v>
      </c>
      <c r="F11" s="94">
        <f t="shared" si="2"/>
        <v>3</v>
      </c>
      <c r="G11" s="95">
        <f t="shared" si="3"/>
        <v>3</v>
      </c>
      <c r="H11" s="96">
        <v>3</v>
      </c>
      <c r="I11" s="94">
        <v>0</v>
      </c>
      <c r="J11" s="95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5">
        <v>0</v>
      </c>
    </row>
    <row r="12" spans="1:255" ht="24" customHeight="1">
      <c r="A12" s="91" t="s">
        <v>167</v>
      </c>
      <c r="B12" s="91" t="s">
        <v>168</v>
      </c>
      <c r="C12" s="91" t="s">
        <v>168</v>
      </c>
      <c r="D12" s="92" t="s">
        <v>161</v>
      </c>
      <c r="E12" s="93" t="s">
        <v>169</v>
      </c>
      <c r="F12" s="94">
        <f t="shared" si="2"/>
        <v>834.17000000000007</v>
      </c>
      <c r="G12" s="95">
        <f t="shared" si="3"/>
        <v>540.35</v>
      </c>
      <c r="H12" s="96">
        <v>540.35</v>
      </c>
      <c r="I12" s="94">
        <v>0</v>
      </c>
      <c r="J12" s="95">
        <v>0</v>
      </c>
      <c r="K12" s="94">
        <v>0</v>
      </c>
      <c r="L12" s="94">
        <v>0</v>
      </c>
      <c r="M12" s="94">
        <v>0</v>
      </c>
      <c r="N12" s="94">
        <v>162.86000000000001</v>
      </c>
      <c r="O12" s="94">
        <v>0</v>
      </c>
      <c r="P12" s="94">
        <v>130.96</v>
      </c>
      <c r="Q12" s="94">
        <v>0</v>
      </c>
      <c r="R12" s="95">
        <v>0</v>
      </c>
    </row>
    <row r="13" spans="1:255" ht="24" customHeight="1">
      <c r="A13" s="91" t="s">
        <v>167</v>
      </c>
      <c r="B13" s="91" t="s">
        <v>168</v>
      </c>
      <c r="C13" s="91" t="s">
        <v>170</v>
      </c>
      <c r="D13" s="92" t="s">
        <v>161</v>
      </c>
      <c r="E13" s="93" t="s">
        <v>171</v>
      </c>
      <c r="F13" s="94">
        <f t="shared" si="2"/>
        <v>15</v>
      </c>
      <c r="G13" s="95">
        <f t="shared" si="3"/>
        <v>15</v>
      </c>
      <c r="H13" s="96">
        <v>15</v>
      </c>
      <c r="I13" s="94">
        <v>0</v>
      </c>
      <c r="J13" s="95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5">
        <v>0</v>
      </c>
    </row>
    <row r="14" spans="1:255" ht="24" customHeight="1">
      <c r="A14" s="91" t="s">
        <v>172</v>
      </c>
      <c r="B14" s="91" t="s">
        <v>173</v>
      </c>
      <c r="C14" s="91" t="s">
        <v>173</v>
      </c>
      <c r="D14" s="92" t="s">
        <v>161</v>
      </c>
      <c r="E14" s="93" t="s">
        <v>174</v>
      </c>
      <c r="F14" s="94">
        <f t="shared" si="2"/>
        <v>73.540000000000006</v>
      </c>
      <c r="G14" s="95">
        <f t="shared" si="3"/>
        <v>73.540000000000006</v>
      </c>
      <c r="H14" s="96">
        <v>73.540000000000006</v>
      </c>
      <c r="I14" s="94">
        <v>0</v>
      </c>
      <c r="J14" s="95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5">
        <v>0</v>
      </c>
    </row>
    <row r="15" spans="1:255" ht="24" customHeight="1">
      <c r="A15" s="91" t="s">
        <v>175</v>
      </c>
      <c r="B15" s="91" t="s">
        <v>176</v>
      </c>
      <c r="C15" s="91" t="s">
        <v>168</v>
      </c>
      <c r="D15" s="92" t="s">
        <v>161</v>
      </c>
      <c r="E15" s="93" t="s">
        <v>177</v>
      </c>
      <c r="F15" s="94">
        <f t="shared" si="2"/>
        <v>129.26</v>
      </c>
      <c r="G15" s="95">
        <f t="shared" si="3"/>
        <v>98.05</v>
      </c>
      <c r="H15" s="96">
        <v>98.05</v>
      </c>
      <c r="I15" s="94">
        <v>0</v>
      </c>
      <c r="J15" s="95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31.21</v>
      </c>
      <c r="Q15" s="94">
        <v>0</v>
      </c>
      <c r="R15" s="95">
        <v>0</v>
      </c>
    </row>
    <row r="16" spans="1:255" ht="24" customHeight="1">
      <c r="A16" s="91" t="s">
        <v>188</v>
      </c>
      <c r="B16" s="91" t="s">
        <v>189</v>
      </c>
      <c r="C16" s="91" t="s">
        <v>190</v>
      </c>
      <c r="D16" s="92"/>
      <c r="E16" s="93" t="s">
        <v>191</v>
      </c>
      <c r="F16" s="94">
        <f t="shared" si="2"/>
        <v>10.32</v>
      </c>
      <c r="G16" s="95">
        <f t="shared" si="3"/>
        <v>10.32</v>
      </c>
      <c r="H16" s="96">
        <v>10.32</v>
      </c>
      <c r="I16" s="94"/>
      <c r="J16" s="95"/>
      <c r="K16" s="94"/>
      <c r="L16" s="94"/>
      <c r="M16" s="94"/>
      <c r="N16" s="94"/>
      <c r="O16" s="94"/>
      <c r="P16" s="94"/>
      <c r="Q16" s="94"/>
      <c r="R16" s="95"/>
    </row>
    <row r="17" spans="1:18" ht="24" customHeight="1">
      <c r="A17" s="91" t="s">
        <v>192</v>
      </c>
      <c r="B17" s="91" t="s">
        <v>193</v>
      </c>
      <c r="C17" s="91" t="s">
        <v>194</v>
      </c>
      <c r="D17" s="92"/>
      <c r="E17" s="93" t="s">
        <v>195</v>
      </c>
      <c r="F17" s="94">
        <f t="shared" si="2"/>
        <v>90.33</v>
      </c>
      <c r="G17" s="95">
        <f t="shared" si="3"/>
        <v>68.33</v>
      </c>
      <c r="H17" s="96">
        <v>68.33</v>
      </c>
      <c r="I17" s="94"/>
      <c r="J17" s="95"/>
      <c r="K17" s="94"/>
      <c r="L17" s="94">
        <v>22</v>
      </c>
      <c r="M17" s="94"/>
      <c r="N17" s="94"/>
      <c r="O17" s="94"/>
      <c r="P17" s="94"/>
      <c r="Q17" s="94"/>
      <c r="R17" s="95"/>
    </row>
    <row r="18" spans="1:18" ht="24" customHeight="1">
      <c r="A18" s="91" t="s">
        <v>192</v>
      </c>
      <c r="B18" s="91" t="s">
        <v>193</v>
      </c>
      <c r="C18" s="91" t="s">
        <v>193</v>
      </c>
      <c r="D18" s="92"/>
      <c r="E18" s="93" t="s">
        <v>196</v>
      </c>
      <c r="F18" s="94">
        <f t="shared" si="2"/>
        <v>43</v>
      </c>
      <c r="G18" s="95">
        <f t="shared" si="3"/>
        <v>43</v>
      </c>
      <c r="H18" s="96">
        <v>43</v>
      </c>
      <c r="I18" s="94"/>
      <c r="J18" s="95"/>
      <c r="K18" s="94"/>
      <c r="L18" s="94"/>
      <c r="M18" s="94"/>
      <c r="N18" s="94"/>
      <c r="O18" s="94"/>
      <c r="P18" s="94"/>
      <c r="Q18" s="94"/>
      <c r="R18" s="95"/>
    </row>
    <row r="19" spans="1:18" ht="24" customHeight="1">
      <c r="A19" s="91" t="s">
        <v>178</v>
      </c>
      <c r="B19" s="91" t="s">
        <v>179</v>
      </c>
      <c r="C19" s="91" t="s">
        <v>168</v>
      </c>
      <c r="D19" s="92" t="s">
        <v>161</v>
      </c>
      <c r="E19" s="93" t="s">
        <v>180</v>
      </c>
      <c r="F19" s="94">
        <f t="shared" si="2"/>
        <v>87.31</v>
      </c>
      <c r="G19" s="95">
        <f t="shared" si="3"/>
        <v>44.12</v>
      </c>
      <c r="H19" s="96">
        <v>44.12</v>
      </c>
      <c r="I19" s="94">
        <v>0</v>
      </c>
      <c r="J19" s="95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43.19</v>
      </c>
      <c r="Q19" s="94">
        <v>0</v>
      </c>
      <c r="R19" s="95">
        <v>0</v>
      </c>
    </row>
  </sheetData>
  <sheetProtection formatCells="0" formatColumns="0" formatRows="0"/>
  <mergeCells count="15">
    <mergeCell ref="A2:R2"/>
    <mergeCell ref="M4:M5"/>
    <mergeCell ref="K4:K5"/>
    <mergeCell ref="P4:P5"/>
    <mergeCell ref="L4:L5"/>
    <mergeCell ref="G4:I4"/>
    <mergeCell ref="A4:C4"/>
    <mergeCell ref="E4:E5"/>
    <mergeCell ref="R4:R5"/>
    <mergeCell ref="D4:D5"/>
    <mergeCell ref="F4:F5"/>
    <mergeCell ref="O4:O5"/>
    <mergeCell ref="J4:J5"/>
    <mergeCell ref="Q4:Q5"/>
    <mergeCell ref="N4:N5"/>
  </mergeCells>
  <phoneticPr fontId="2" type="noConversion"/>
  <printOptions horizontalCentered="1"/>
  <pageMargins left="0.59055118110236215" right="0.39370078740157477" top="0.47244096365500621" bottom="0.47244096365500621" header="0.51181100484893072" footer="0.2362204818275031"/>
  <pageSetup paperSize="9" scale="64" orientation="landscape" horizontalDpi="1200" verticalDpi="1200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>
      <selection activeCell="F8" sqref="F8"/>
    </sheetView>
  </sheetViews>
  <sheetFormatPr defaultColWidth="6.875" defaultRowHeight="18.95" customHeight="1"/>
  <cols>
    <col min="1" max="3" width="4.25" style="44" customWidth="1"/>
    <col min="4" max="4" width="12.75" style="44" customWidth="1"/>
    <col min="5" max="5" width="32.125" style="45" customWidth="1"/>
    <col min="6" max="6" width="10.375" style="36" customWidth="1"/>
    <col min="7" max="238" width="6.875" style="37" customWidth="1"/>
    <col min="239" max="16384" width="6.875" style="37"/>
  </cols>
  <sheetData>
    <row r="1" spans="1:9" ht="24.75" customHeight="1">
      <c r="A1" s="35"/>
      <c r="B1" s="35"/>
      <c r="C1" s="35"/>
      <c r="D1" s="35"/>
      <c r="E1" s="35"/>
      <c r="F1" s="35" t="s">
        <v>153</v>
      </c>
    </row>
    <row r="2" spans="1:9" ht="24.75" customHeight="1">
      <c r="A2" s="144" t="s">
        <v>63</v>
      </c>
      <c r="B2" s="144"/>
      <c r="C2" s="144"/>
      <c r="D2" s="144"/>
      <c r="E2" s="144"/>
      <c r="F2" s="144"/>
    </row>
    <row r="3" spans="1:9" s="39" customFormat="1" ht="24.75" customHeight="1">
      <c r="A3" s="37"/>
      <c r="B3" s="38"/>
      <c r="C3" s="38"/>
      <c r="D3" s="35"/>
      <c r="E3" s="35"/>
      <c r="F3" s="35" t="s">
        <v>40</v>
      </c>
    </row>
    <row r="4" spans="1:9" s="39" customFormat="1" ht="24.75" customHeight="1">
      <c r="A4" s="40" t="s">
        <v>50</v>
      </c>
      <c r="B4" s="40"/>
      <c r="C4" s="41"/>
      <c r="D4" s="148" t="s">
        <v>41</v>
      </c>
      <c r="E4" s="146" t="s">
        <v>62</v>
      </c>
      <c r="F4" s="145" t="s">
        <v>42</v>
      </c>
    </row>
    <row r="5" spans="1:9" s="39" customFormat="1" ht="24.75" customHeight="1">
      <c r="A5" s="147" t="s">
        <v>53</v>
      </c>
      <c r="B5" s="148" t="s">
        <v>54</v>
      </c>
      <c r="C5" s="148" t="s">
        <v>55</v>
      </c>
      <c r="D5" s="148"/>
      <c r="E5" s="146"/>
      <c r="F5" s="145"/>
    </row>
    <row r="6" spans="1:9" ht="30.75" customHeight="1">
      <c r="A6" s="147"/>
      <c r="B6" s="148"/>
      <c r="C6" s="148"/>
      <c r="D6" s="148"/>
      <c r="E6" s="146"/>
      <c r="F6" s="145"/>
    </row>
    <row r="7" spans="1:9" ht="24.75" customHeight="1">
      <c r="A7" s="42" t="s">
        <v>49</v>
      </c>
      <c r="B7" s="42" t="s">
        <v>49</v>
      </c>
      <c r="C7" s="42" t="s">
        <v>49</v>
      </c>
      <c r="D7" s="42" t="s">
        <v>49</v>
      </c>
      <c r="E7" s="42" t="s">
        <v>49</v>
      </c>
      <c r="F7" s="42">
        <v>1</v>
      </c>
    </row>
    <row r="8" spans="1:9" s="43" customFormat="1" ht="24.75" customHeight="1">
      <c r="A8" s="97"/>
      <c r="B8" s="97"/>
      <c r="C8" s="97"/>
      <c r="D8" s="98"/>
      <c r="E8" s="99" t="s">
        <v>47</v>
      </c>
      <c r="F8" s="100">
        <f>F9</f>
        <v>1690.4299999999998</v>
      </c>
    </row>
    <row r="9" spans="1:9" ht="24.75" customHeight="1">
      <c r="A9" s="97"/>
      <c r="B9" s="97"/>
      <c r="C9" s="97"/>
      <c r="D9" s="98" t="s">
        <v>156</v>
      </c>
      <c r="E9" s="99" t="s">
        <v>157</v>
      </c>
      <c r="F9" s="100">
        <f>F10+F11+F12+F13+F14+F15+F16+F17+F18+F19+F20</f>
        <v>1690.4299999999998</v>
      </c>
    </row>
    <row r="10" spans="1:9" ht="24.75" customHeight="1">
      <c r="A10" s="97" t="s">
        <v>158</v>
      </c>
      <c r="B10" s="97" t="s">
        <v>159</v>
      </c>
      <c r="C10" s="97" t="s">
        <v>160</v>
      </c>
      <c r="D10" s="98" t="s">
        <v>161</v>
      </c>
      <c r="E10" s="99" t="s">
        <v>162</v>
      </c>
      <c r="F10" s="100">
        <v>4.5</v>
      </c>
    </row>
    <row r="11" spans="1:9" ht="24.75" customHeight="1">
      <c r="A11" s="97" t="s">
        <v>158</v>
      </c>
      <c r="B11" s="97" t="s">
        <v>159</v>
      </c>
      <c r="C11" s="97" t="s">
        <v>163</v>
      </c>
      <c r="D11" s="98" t="s">
        <v>161</v>
      </c>
      <c r="E11" s="99" t="s">
        <v>164</v>
      </c>
      <c r="F11" s="100">
        <v>400</v>
      </c>
    </row>
    <row r="12" spans="1:9" ht="24.75" customHeight="1">
      <c r="A12" s="97" t="s">
        <v>158</v>
      </c>
      <c r="B12" s="97" t="s">
        <v>159</v>
      </c>
      <c r="C12" s="97" t="s">
        <v>165</v>
      </c>
      <c r="D12" s="98" t="s">
        <v>161</v>
      </c>
      <c r="E12" s="99" t="s">
        <v>166</v>
      </c>
      <c r="F12" s="100">
        <v>3</v>
      </c>
      <c r="G12" s="43"/>
      <c r="H12" s="43"/>
      <c r="I12" s="43"/>
    </row>
    <row r="13" spans="1:9" ht="24.75" customHeight="1">
      <c r="A13" s="97" t="s">
        <v>167</v>
      </c>
      <c r="B13" s="97" t="s">
        <v>168</v>
      </c>
      <c r="C13" s="97" t="s">
        <v>168</v>
      </c>
      <c r="D13" s="98" t="s">
        <v>161</v>
      </c>
      <c r="E13" s="99" t="s">
        <v>169</v>
      </c>
      <c r="F13" s="100">
        <v>834.17</v>
      </c>
    </row>
    <row r="14" spans="1:9" ht="24.75" customHeight="1">
      <c r="A14" s="97" t="s">
        <v>167</v>
      </c>
      <c r="B14" s="97" t="s">
        <v>168</v>
      </c>
      <c r="C14" s="97" t="s">
        <v>170</v>
      </c>
      <c r="D14" s="98" t="s">
        <v>161</v>
      </c>
      <c r="E14" s="99" t="s">
        <v>171</v>
      </c>
      <c r="F14" s="100">
        <v>15</v>
      </c>
    </row>
    <row r="15" spans="1:9" ht="24.75" customHeight="1">
      <c r="A15" s="97" t="s">
        <v>172</v>
      </c>
      <c r="B15" s="97" t="s">
        <v>173</v>
      </c>
      <c r="C15" s="97" t="s">
        <v>173</v>
      </c>
      <c r="D15" s="98" t="s">
        <v>161</v>
      </c>
      <c r="E15" s="99" t="s">
        <v>174</v>
      </c>
      <c r="F15" s="100">
        <v>73.540000000000006</v>
      </c>
    </row>
    <row r="16" spans="1:9" ht="24.75" customHeight="1">
      <c r="A16" s="97" t="s">
        <v>175</v>
      </c>
      <c r="B16" s="97" t="s">
        <v>176</v>
      </c>
      <c r="C16" s="97" t="s">
        <v>168</v>
      </c>
      <c r="D16" s="98" t="s">
        <v>161</v>
      </c>
      <c r="E16" s="99" t="s">
        <v>177</v>
      </c>
      <c r="F16" s="100">
        <v>129.26</v>
      </c>
    </row>
    <row r="17" spans="1:6" ht="24.75" customHeight="1">
      <c r="A17" s="97" t="s">
        <v>188</v>
      </c>
      <c r="B17" s="97" t="s">
        <v>189</v>
      </c>
      <c r="C17" s="97" t="s">
        <v>190</v>
      </c>
      <c r="D17" s="98"/>
      <c r="E17" s="99" t="s">
        <v>191</v>
      </c>
      <c r="F17" s="100">
        <v>10.32</v>
      </c>
    </row>
    <row r="18" spans="1:6" ht="24.75" customHeight="1">
      <c r="A18" s="97" t="s">
        <v>197</v>
      </c>
      <c r="B18" s="97" t="s">
        <v>198</v>
      </c>
      <c r="C18" s="97" t="s">
        <v>194</v>
      </c>
      <c r="D18" s="98"/>
      <c r="E18" s="99" t="s">
        <v>195</v>
      </c>
      <c r="F18" s="100">
        <v>90.33</v>
      </c>
    </row>
    <row r="19" spans="1:6" ht="24.75" customHeight="1">
      <c r="A19" s="97" t="s">
        <v>192</v>
      </c>
      <c r="B19" s="97" t="s">
        <v>193</v>
      </c>
      <c r="C19" s="97" t="s">
        <v>193</v>
      </c>
      <c r="D19" s="98"/>
      <c r="E19" s="99" t="s">
        <v>196</v>
      </c>
      <c r="F19" s="100">
        <v>43</v>
      </c>
    </row>
    <row r="20" spans="1:6" ht="24.75" customHeight="1">
      <c r="A20" s="97" t="s">
        <v>178</v>
      </c>
      <c r="B20" s="97" t="s">
        <v>179</v>
      </c>
      <c r="C20" s="97" t="s">
        <v>168</v>
      </c>
      <c r="D20" s="98" t="s">
        <v>161</v>
      </c>
      <c r="E20" s="99" t="s">
        <v>180</v>
      </c>
      <c r="F20" s="100">
        <v>87.31</v>
      </c>
    </row>
  </sheetData>
  <sheetProtection formatCells="0" formatColumns="0" formatRows="0"/>
  <mergeCells count="7">
    <mergeCell ref="A2:F2"/>
    <mergeCell ref="F4:F6"/>
    <mergeCell ref="E4:E6"/>
    <mergeCell ref="A5:A6"/>
    <mergeCell ref="B5:B6"/>
    <mergeCell ref="C5:C6"/>
    <mergeCell ref="D4:D6"/>
  </mergeCells>
  <phoneticPr fontId="2" type="noConversion"/>
  <printOptions horizontalCentered="1"/>
  <pageMargins left="0.59055118110236227" right="0.39370078740157483" top="0.47244094488188981" bottom="0.47244094488188981" header="0.51181102362204722" footer="0.23622047244094491"/>
  <pageSetup paperSize="9" orientation="portrait" horizontalDpi="1200" verticalDpi="1200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topLeftCell="A4" workbookViewId="0">
      <selection activeCell="D6" sqref="D6"/>
    </sheetView>
  </sheetViews>
  <sheetFormatPr defaultColWidth="6.875" defaultRowHeight="20.100000000000001" customHeight="1"/>
  <cols>
    <col min="1" max="1" width="38.75" style="1" customWidth="1"/>
    <col min="2" max="2" width="28.875" style="1" customWidth="1"/>
    <col min="3" max="3" width="38.75" style="1" customWidth="1"/>
    <col min="4" max="4" width="28.875" style="1" customWidth="1"/>
    <col min="5" max="16384" width="6.875" style="1"/>
  </cols>
  <sheetData>
    <row r="1" spans="1:4" ht="20.100000000000001" customHeight="1">
      <c r="A1" s="1" t="s">
        <v>0</v>
      </c>
      <c r="D1" s="2" t="s">
        <v>152</v>
      </c>
    </row>
    <row r="2" spans="1:4" ht="20.100000000000001" customHeight="1">
      <c r="A2" s="3" t="s">
        <v>86</v>
      </c>
      <c r="B2" s="3"/>
      <c r="C2" s="3"/>
      <c r="D2" s="3"/>
    </row>
    <row r="3" spans="1:4" s="4" customFormat="1" ht="20.100000000000001" customHeight="1">
      <c r="A3" s="1"/>
      <c r="D3" s="2" t="s">
        <v>1</v>
      </c>
    </row>
    <row r="4" spans="1:4" ht="24.75" customHeight="1">
      <c r="A4" s="5" t="s">
        <v>2</v>
      </c>
      <c r="B4" s="5"/>
      <c r="C4" s="5" t="s">
        <v>3</v>
      </c>
      <c r="D4" s="5"/>
    </row>
    <row r="5" spans="1:4" ht="24.75" customHeight="1">
      <c r="A5" s="6" t="s">
        <v>4</v>
      </c>
      <c r="B5" s="7" t="s">
        <v>5</v>
      </c>
      <c r="C5" s="6" t="s">
        <v>4</v>
      </c>
      <c r="D5" s="7" t="s">
        <v>5</v>
      </c>
    </row>
    <row r="6" spans="1:4" s="8" customFormat="1" ht="21" customHeight="1">
      <c r="A6" s="10" t="s">
        <v>65</v>
      </c>
      <c r="B6" s="78">
        <f>B7+B8</f>
        <v>1300.21</v>
      </c>
      <c r="C6" s="9" t="s">
        <v>67</v>
      </c>
      <c r="D6" s="101">
        <v>407.5</v>
      </c>
    </row>
    <row r="7" spans="1:4" s="8" customFormat="1" ht="21" customHeight="1">
      <c r="A7" s="10" t="s">
        <v>7</v>
      </c>
      <c r="B7" s="78">
        <v>1300.21</v>
      </c>
      <c r="C7" s="9" t="s">
        <v>68</v>
      </c>
      <c r="D7" s="101">
        <v>0</v>
      </c>
    </row>
    <row r="8" spans="1:4" s="8" customFormat="1" ht="21" customHeight="1">
      <c r="A8" s="10" t="s">
        <v>66</v>
      </c>
      <c r="B8" s="78">
        <v>0</v>
      </c>
      <c r="C8" s="9" t="s">
        <v>69</v>
      </c>
      <c r="D8" s="101">
        <v>0</v>
      </c>
    </row>
    <row r="9" spans="1:4" s="8" customFormat="1" ht="21" customHeight="1">
      <c r="A9" s="102"/>
      <c r="B9" s="102"/>
      <c r="C9" s="9" t="s">
        <v>70</v>
      </c>
      <c r="D9" s="101">
        <v>0</v>
      </c>
    </row>
    <row r="10" spans="1:4" s="8" customFormat="1" ht="21" customHeight="1">
      <c r="A10" s="102"/>
      <c r="B10" s="102"/>
      <c r="C10" s="9" t="s">
        <v>71</v>
      </c>
      <c r="D10" s="101">
        <v>555.35</v>
      </c>
    </row>
    <row r="11" spans="1:4" s="8" customFormat="1" ht="21" customHeight="1">
      <c r="A11" s="102"/>
      <c r="B11" s="102"/>
      <c r="C11" s="9" t="s">
        <v>72</v>
      </c>
      <c r="D11" s="101">
        <v>0</v>
      </c>
    </row>
    <row r="12" spans="1:4" s="8" customFormat="1" ht="21" customHeight="1">
      <c r="A12" s="102"/>
      <c r="B12" s="102"/>
      <c r="C12" s="9" t="s">
        <v>73</v>
      </c>
      <c r="D12" s="101">
        <v>73.540000000000006</v>
      </c>
    </row>
    <row r="13" spans="1:4" s="8" customFormat="1" ht="21" customHeight="1">
      <c r="A13" s="102"/>
      <c r="B13" s="102"/>
      <c r="C13" s="11" t="s">
        <v>74</v>
      </c>
      <c r="D13" s="101">
        <v>108.37</v>
      </c>
    </row>
    <row r="14" spans="1:4" s="8" customFormat="1" ht="21" customHeight="1">
      <c r="A14" s="102"/>
      <c r="B14" s="102"/>
      <c r="C14" s="9" t="s">
        <v>75</v>
      </c>
      <c r="D14" s="101">
        <v>0</v>
      </c>
    </row>
    <row r="15" spans="1:4" s="8" customFormat="1" ht="21" customHeight="1">
      <c r="A15" s="102"/>
      <c r="B15" s="102"/>
      <c r="C15" s="12" t="s">
        <v>76</v>
      </c>
      <c r="D15" s="101">
        <v>0</v>
      </c>
    </row>
    <row r="16" spans="1:4" s="8" customFormat="1" ht="20.100000000000001" customHeight="1">
      <c r="A16" s="102"/>
      <c r="B16" s="102"/>
      <c r="C16" s="12" t="s">
        <v>77</v>
      </c>
      <c r="D16" s="101">
        <v>0</v>
      </c>
    </row>
    <row r="17" spans="1:4" s="8" customFormat="1" ht="21" customHeight="1">
      <c r="A17" s="102"/>
      <c r="B17" s="102"/>
      <c r="C17" s="12" t="s">
        <v>78</v>
      </c>
      <c r="D17" s="103">
        <v>0</v>
      </c>
    </row>
    <row r="18" spans="1:4" s="8" customFormat="1" ht="21" customHeight="1">
      <c r="A18" s="102"/>
      <c r="B18" s="102"/>
      <c r="C18" s="12" t="s">
        <v>79</v>
      </c>
      <c r="D18" s="104">
        <v>0</v>
      </c>
    </row>
    <row r="19" spans="1:4" s="8" customFormat="1" ht="21" customHeight="1">
      <c r="A19" s="102"/>
      <c r="B19" s="102"/>
      <c r="C19" s="12" t="s">
        <v>80</v>
      </c>
      <c r="D19" s="105">
        <v>0</v>
      </c>
    </row>
    <row r="20" spans="1:4" s="8" customFormat="1" ht="21" customHeight="1">
      <c r="A20" s="102"/>
      <c r="B20" s="102"/>
      <c r="C20" s="17" t="s">
        <v>81</v>
      </c>
      <c r="D20" s="103">
        <v>111.33</v>
      </c>
    </row>
    <row r="21" spans="1:4" s="8" customFormat="1" ht="21" customHeight="1">
      <c r="A21" s="102"/>
      <c r="B21" s="102"/>
      <c r="C21" s="8" t="s">
        <v>82</v>
      </c>
      <c r="D21" s="106">
        <v>44.12</v>
      </c>
    </row>
    <row r="22" spans="1:4" s="8" customFormat="1" ht="21" customHeight="1">
      <c r="A22" s="102"/>
      <c r="B22" s="102"/>
      <c r="C22" s="9" t="s">
        <v>87</v>
      </c>
      <c r="D22" s="107">
        <v>0</v>
      </c>
    </row>
    <row r="23" spans="1:4" s="8" customFormat="1" ht="21" customHeight="1">
      <c r="A23" s="102"/>
      <c r="B23" s="102"/>
      <c r="C23" s="9" t="s">
        <v>83</v>
      </c>
      <c r="D23" s="101">
        <v>0</v>
      </c>
    </row>
    <row r="24" spans="1:4" s="8" customFormat="1" ht="21" customHeight="1">
      <c r="A24" s="102"/>
      <c r="B24" s="102"/>
      <c r="C24" s="9" t="s">
        <v>84</v>
      </c>
      <c r="D24" s="103">
        <v>0</v>
      </c>
    </row>
    <row r="25" spans="1:4" s="8" customFormat="1" ht="21" customHeight="1">
      <c r="A25" s="16"/>
      <c r="B25" s="14"/>
      <c r="C25" s="17" t="s">
        <v>85</v>
      </c>
      <c r="D25" s="108">
        <v>0</v>
      </c>
    </row>
    <row r="26" spans="1:4" ht="21" customHeight="1">
      <c r="A26" s="21"/>
      <c r="B26" s="14"/>
      <c r="C26" s="17"/>
      <c r="D26" s="47"/>
    </row>
    <row r="27" spans="1:4" s="8" customFormat="1" ht="23.25" customHeight="1">
      <c r="A27" s="19" t="s">
        <v>24</v>
      </c>
      <c r="B27" s="89">
        <f>B6</f>
        <v>1300.21</v>
      </c>
      <c r="C27" s="20" t="s">
        <v>25</v>
      </c>
      <c r="D27" s="109">
        <f>D6+D10+D12+D13+D20+D21</f>
        <v>1300.21</v>
      </c>
    </row>
    <row r="28" spans="1:4" ht="20.100000000000001" customHeight="1">
      <c r="A28" s="22"/>
    </row>
    <row r="29" spans="1:4" ht="20.100000000000001" customHeight="1">
      <c r="A29" s="22"/>
    </row>
    <row r="30" spans="1:4" ht="20.100000000000001" customHeight="1">
      <c r="A30" s="22"/>
    </row>
    <row r="33" spans="8:8" ht="20.100000000000001" customHeight="1">
      <c r="H33" s="8"/>
    </row>
  </sheetData>
  <sheetProtection formatCells="0" formatColumns="0" formatRows="0"/>
  <phoneticPr fontId="2" type="noConversion"/>
  <printOptions horizontalCentered="1"/>
  <pageMargins left="0.59055118110236227" right="0.26" top="0.43" bottom="0.47244094488188981" header="0.49" footer="0.23622047244094491"/>
  <pageSetup paperSize="9" scale="90" orientation="landscape" horizontalDpi="1200" verticalDpi="1200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>
      <selection activeCell="F8" sqref="F8"/>
    </sheetView>
  </sheetViews>
  <sheetFormatPr defaultColWidth="8" defaultRowHeight="18.95" customHeight="1"/>
  <cols>
    <col min="1" max="1" width="4.25" style="58" customWidth="1"/>
    <col min="2" max="3" width="4.25" style="59" customWidth="1"/>
    <col min="4" max="4" width="9.25" style="61" customWidth="1"/>
    <col min="5" max="5" width="28" style="62" customWidth="1"/>
    <col min="6" max="6" width="11.25" style="60" customWidth="1"/>
    <col min="7" max="8" width="10" style="60" customWidth="1"/>
    <col min="9" max="16384" width="8" style="49"/>
  </cols>
  <sheetData>
    <row r="1" spans="1:8" ht="23.25" customHeight="1">
      <c r="A1" s="48"/>
      <c r="B1" s="48"/>
      <c r="C1" s="48"/>
      <c r="D1" s="48"/>
      <c r="E1" s="48"/>
      <c r="F1" s="48"/>
      <c r="G1" s="48"/>
      <c r="H1" s="48" t="s">
        <v>151</v>
      </c>
    </row>
    <row r="2" spans="1:8" ht="23.25" customHeight="1">
      <c r="A2" s="155" t="s">
        <v>92</v>
      </c>
      <c r="B2" s="155"/>
      <c r="C2" s="155"/>
      <c r="D2" s="155"/>
      <c r="E2" s="155"/>
      <c r="F2" s="155"/>
      <c r="G2" s="155"/>
      <c r="H2" s="155"/>
    </row>
    <row r="3" spans="1:8" s="53" customFormat="1" ht="23.25" customHeight="1">
      <c r="A3" s="50"/>
      <c r="B3" s="51"/>
      <c r="C3" s="52"/>
      <c r="D3" s="48"/>
      <c r="E3" s="48"/>
      <c r="F3" s="48"/>
      <c r="G3" s="48"/>
      <c r="H3" s="48" t="s">
        <v>1</v>
      </c>
    </row>
    <row r="4" spans="1:8" s="53" customFormat="1" ht="23.25" customHeight="1">
      <c r="A4" s="54" t="s">
        <v>50</v>
      </c>
      <c r="B4" s="54"/>
      <c r="C4" s="54"/>
      <c r="D4" s="157" t="s">
        <v>41</v>
      </c>
      <c r="E4" s="159" t="s">
        <v>90</v>
      </c>
      <c r="F4" s="158" t="s">
        <v>91</v>
      </c>
      <c r="G4" s="149" t="s">
        <v>88</v>
      </c>
      <c r="H4" s="152" t="s">
        <v>89</v>
      </c>
    </row>
    <row r="5" spans="1:8" s="53" customFormat="1" ht="23.25" customHeight="1">
      <c r="A5" s="156" t="s">
        <v>53</v>
      </c>
      <c r="B5" s="156" t="s">
        <v>54</v>
      </c>
      <c r="C5" s="156" t="s">
        <v>55</v>
      </c>
      <c r="D5" s="157"/>
      <c r="E5" s="159"/>
      <c r="F5" s="158"/>
      <c r="G5" s="150"/>
      <c r="H5" s="153"/>
    </row>
    <row r="6" spans="1:8" ht="31.5" customHeight="1">
      <c r="A6" s="156"/>
      <c r="B6" s="156"/>
      <c r="C6" s="156"/>
      <c r="D6" s="157"/>
      <c r="E6" s="159"/>
      <c r="F6" s="158"/>
      <c r="G6" s="151"/>
      <c r="H6" s="154"/>
    </row>
    <row r="7" spans="1:8" ht="23.25" customHeight="1">
      <c r="A7" s="55" t="s">
        <v>49</v>
      </c>
      <c r="B7" s="55" t="s">
        <v>49</v>
      </c>
      <c r="C7" s="55" t="s">
        <v>49</v>
      </c>
      <c r="D7" s="55" t="s">
        <v>49</v>
      </c>
      <c r="E7" s="56" t="s">
        <v>49</v>
      </c>
      <c r="F7" s="55">
        <v>1</v>
      </c>
      <c r="G7" s="55">
        <v>2</v>
      </c>
      <c r="H7" s="55">
        <v>6</v>
      </c>
    </row>
    <row r="8" spans="1:8" s="110" customFormat="1" ht="23.25" customHeight="1">
      <c r="A8" s="111"/>
      <c r="B8" s="111"/>
      <c r="C8" s="111"/>
      <c r="D8" s="112"/>
      <c r="E8" s="113" t="s">
        <v>47</v>
      </c>
      <c r="F8" s="114">
        <f>G8+H8</f>
        <v>1300.21</v>
      </c>
      <c r="G8" s="115">
        <f>G9</f>
        <v>834.71</v>
      </c>
      <c r="H8" s="114">
        <f>H9</f>
        <v>465.5</v>
      </c>
    </row>
    <row r="9" spans="1:8" ht="23.25" customHeight="1">
      <c r="A9" s="111"/>
      <c r="B9" s="111"/>
      <c r="C9" s="111"/>
      <c r="D9" s="112" t="s">
        <v>156</v>
      </c>
      <c r="E9" s="113" t="s">
        <v>157</v>
      </c>
      <c r="F9" s="114">
        <f>F10+F11+F12+F13+F14+F15+F16+F17+F18+F19+F20</f>
        <v>1300.2099999999998</v>
      </c>
      <c r="G9" s="115">
        <f>G10+G11+G12+G13+G14+G15+G16+G17+G18+G19+G20</f>
        <v>834.71</v>
      </c>
      <c r="H9" s="114">
        <f>H10+H11+H12+H13+H14+H15+H16+H17+H18+H19+H20</f>
        <v>465.5</v>
      </c>
    </row>
    <row r="10" spans="1:8" ht="23.25" customHeight="1">
      <c r="A10" s="111" t="s">
        <v>158</v>
      </c>
      <c r="B10" s="111" t="s">
        <v>159</v>
      </c>
      <c r="C10" s="111" t="s">
        <v>160</v>
      </c>
      <c r="D10" s="112" t="s">
        <v>161</v>
      </c>
      <c r="E10" s="113" t="s">
        <v>162</v>
      </c>
      <c r="F10" s="114">
        <f>G10+H10</f>
        <v>4.5</v>
      </c>
      <c r="G10" s="115">
        <v>0</v>
      </c>
      <c r="H10" s="114">
        <v>4.5</v>
      </c>
    </row>
    <row r="11" spans="1:8" ht="23.25" customHeight="1">
      <c r="A11" s="111" t="s">
        <v>158</v>
      </c>
      <c r="B11" s="111" t="s">
        <v>159</v>
      </c>
      <c r="C11" s="111" t="s">
        <v>163</v>
      </c>
      <c r="D11" s="112" t="s">
        <v>161</v>
      </c>
      <c r="E11" s="113" t="s">
        <v>164</v>
      </c>
      <c r="F11" s="114">
        <f t="shared" ref="F11:F20" si="0">G11+H11</f>
        <v>400</v>
      </c>
      <c r="G11" s="115">
        <v>0</v>
      </c>
      <c r="H11" s="114">
        <v>400</v>
      </c>
    </row>
    <row r="12" spans="1:8" ht="23.25" customHeight="1">
      <c r="A12" s="111" t="s">
        <v>158</v>
      </c>
      <c r="B12" s="111" t="s">
        <v>159</v>
      </c>
      <c r="C12" s="111" t="s">
        <v>165</v>
      </c>
      <c r="D12" s="112" t="s">
        <v>161</v>
      </c>
      <c r="E12" s="113" t="s">
        <v>166</v>
      </c>
      <c r="F12" s="114">
        <f t="shared" si="0"/>
        <v>3</v>
      </c>
      <c r="G12" s="115">
        <v>0</v>
      </c>
      <c r="H12" s="114">
        <v>3</v>
      </c>
    </row>
    <row r="13" spans="1:8" ht="23.25" customHeight="1">
      <c r="A13" s="111" t="s">
        <v>167</v>
      </c>
      <c r="B13" s="111" t="s">
        <v>168</v>
      </c>
      <c r="C13" s="111" t="s">
        <v>168</v>
      </c>
      <c r="D13" s="112" t="s">
        <v>161</v>
      </c>
      <c r="E13" s="113" t="s">
        <v>169</v>
      </c>
      <c r="F13" s="114">
        <f t="shared" si="0"/>
        <v>540.35</v>
      </c>
      <c r="G13" s="115">
        <v>540.35</v>
      </c>
      <c r="H13" s="114">
        <v>0</v>
      </c>
    </row>
    <row r="14" spans="1:8" ht="23.25" customHeight="1">
      <c r="A14" s="111" t="s">
        <v>167</v>
      </c>
      <c r="B14" s="111" t="s">
        <v>168</v>
      </c>
      <c r="C14" s="111" t="s">
        <v>170</v>
      </c>
      <c r="D14" s="112" t="s">
        <v>161</v>
      </c>
      <c r="E14" s="113" t="s">
        <v>171</v>
      </c>
      <c r="F14" s="114">
        <f t="shared" si="0"/>
        <v>15</v>
      </c>
      <c r="G14" s="115">
        <v>0</v>
      </c>
      <c r="H14" s="114">
        <v>15</v>
      </c>
    </row>
    <row r="15" spans="1:8" ht="23.25" customHeight="1">
      <c r="A15" s="111" t="s">
        <v>172</v>
      </c>
      <c r="B15" s="111" t="s">
        <v>173</v>
      </c>
      <c r="C15" s="111" t="s">
        <v>173</v>
      </c>
      <c r="D15" s="112" t="s">
        <v>161</v>
      </c>
      <c r="E15" s="113" t="s">
        <v>174</v>
      </c>
      <c r="F15" s="114">
        <f t="shared" si="0"/>
        <v>73.540000000000006</v>
      </c>
      <c r="G15" s="115">
        <v>73.540000000000006</v>
      </c>
      <c r="H15" s="114">
        <v>0</v>
      </c>
    </row>
    <row r="16" spans="1:8" ht="23.25" customHeight="1">
      <c r="A16" s="111" t="s">
        <v>175</v>
      </c>
      <c r="B16" s="111" t="s">
        <v>176</v>
      </c>
      <c r="C16" s="111" t="s">
        <v>168</v>
      </c>
      <c r="D16" s="112" t="s">
        <v>161</v>
      </c>
      <c r="E16" s="113" t="s">
        <v>177</v>
      </c>
      <c r="F16" s="114">
        <f t="shared" si="0"/>
        <v>98.05</v>
      </c>
      <c r="G16" s="115">
        <v>98.05</v>
      </c>
      <c r="H16" s="114">
        <v>0</v>
      </c>
    </row>
    <row r="17" spans="1:8" ht="23.25" customHeight="1">
      <c r="A17" s="111" t="s">
        <v>199</v>
      </c>
      <c r="B17" s="111" t="s">
        <v>200</v>
      </c>
      <c r="C17" s="111" t="s">
        <v>190</v>
      </c>
      <c r="D17" s="112"/>
      <c r="E17" s="113" t="s">
        <v>201</v>
      </c>
      <c r="F17" s="114">
        <f t="shared" si="0"/>
        <v>10.32</v>
      </c>
      <c r="G17" s="115">
        <v>10.32</v>
      </c>
      <c r="H17" s="114"/>
    </row>
    <row r="18" spans="1:8" ht="23.25" customHeight="1">
      <c r="A18" s="111" t="s">
        <v>192</v>
      </c>
      <c r="B18" s="111" t="s">
        <v>193</v>
      </c>
      <c r="C18" s="111" t="s">
        <v>194</v>
      </c>
      <c r="D18" s="112"/>
      <c r="E18" s="113" t="s">
        <v>202</v>
      </c>
      <c r="F18" s="114">
        <f t="shared" si="0"/>
        <v>68.33</v>
      </c>
      <c r="G18" s="115">
        <v>68.33</v>
      </c>
      <c r="H18" s="114"/>
    </row>
    <row r="19" spans="1:8" ht="23.25" customHeight="1">
      <c r="A19" s="111" t="s">
        <v>192</v>
      </c>
      <c r="B19" s="111" t="s">
        <v>193</v>
      </c>
      <c r="C19" s="111" t="s">
        <v>193</v>
      </c>
      <c r="D19" s="112"/>
      <c r="E19" s="113" t="s">
        <v>196</v>
      </c>
      <c r="F19" s="114">
        <f t="shared" si="0"/>
        <v>43</v>
      </c>
      <c r="G19" s="115"/>
      <c r="H19" s="114">
        <v>43</v>
      </c>
    </row>
    <row r="20" spans="1:8" ht="23.25" customHeight="1">
      <c r="A20" s="111" t="s">
        <v>178</v>
      </c>
      <c r="B20" s="111" t="s">
        <v>179</v>
      </c>
      <c r="C20" s="111" t="s">
        <v>168</v>
      </c>
      <c r="D20" s="112" t="s">
        <v>161</v>
      </c>
      <c r="E20" s="113" t="s">
        <v>180</v>
      </c>
      <c r="F20" s="114">
        <f t="shared" si="0"/>
        <v>44.12</v>
      </c>
      <c r="G20" s="115">
        <v>44.12</v>
      </c>
      <c r="H20" s="114">
        <v>0</v>
      </c>
    </row>
    <row r="21" spans="1:8" ht="18.95" customHeight="1">
      <c r="E21" s="57"/>
    </row>
  </sheetData>
  <sheetProtection formatCells="0" formatColumns="0" formatRows="0"/>
  <mergeCells count="9">
    <mergeCell ref="G4:G6"/>
    <mergeCell ref="H4:H6"/>
    <mergeCell ref="A2:H2"/>
    <mergeCell ref="A5:A6"/>
    <mergeCell ref="B5:B6"/>
    <mergeCell ref="C5:C6"/>
    <mergeCell ref="D4:D6"/>
    <mergeCell ref="F4:F6"/>
    <mergeCell ref="E4:E6"/>
  </mergeCells>
  <phoneticPr fontId="2" type="noConversion"/>
  <printOptions horizontalCentered="1"/>
  <pageMargins left="0.59055118110236227" right="0.39370078740157483" top="0.47244094488188981" bottom="0.47244094488188981" header="0.51181102362204722" footer="0.23622047244094491"/>
  <pageSetup paperSize="9" orientation="portrait" horizontalDpi="1200" verticalDpi="1200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showGridLines="0" workbookViewId="0">
      <selection activeCell="C5" sqref="C5"/>
    </sheetView>
  </sheetViews>
  <sheetFormatPr defaultRowHeight="22.5" customHeight="1"/>
  <cols>
    <col min="1" max="1" width="16.25" style="63" customWidth="1"/>
    <col min="2" max="2" width="21" style="63" customWidth="1"/>
    <col min="3" max="3" width="29.875" style="63" customWidth="1"/>
    <col min="4" max="16384" width="9" style="63"/>
  </cols>
  <sheetData>
    <row r="1" spans="1:3" ht="12.75" customHeight="1">
      <c r="C1" s="65" t="s">
        <v>139</v>
      </c>
    </row>
    <row r="2" spans="1:3" ht="22.5" customHeight="1">
      <c r="A2" s="160" t="s">
        <v>137</v>
      </c>
      <c r="B2" s="160"/>
      <c r="C2" s="160"/>
    </row>
    <row r="3" spans="1:3" ht="15" customHeight="1">
      <c r="C3" s="65" t="s">
        <v>1</v>
      </c>
    </row>
    <row r="4" spans="1:3" ht="18.75" customHeight="1">
      <c r="A4" s="164" t="s">
        <v>98</v>
      </c>
      <c r="B4" s="165"/>
      <c r="C4" s="64" t="s">
        <v>138</v>
      </c>
    </row>
    <row r="5" spans="1:3" s="117" customFormat="1" ht="22.5" customHeight="1">
      <c r="A5" s="166" t="s">
        <v>42</v>
      </c>
      <c r="B5" s="167"/>
      <c r="C5" s="116">
        <f>C6+C13+C36</f>
        <v>834.70999999999992</v>
      </c>
    </row>
    <row r="6" spans="1:3" s="117" customFormat="1" ht="22.5" customHeight="1">
      <c r="A6" s="161" t="s">
        <v>93</v>
      </c>
      <c r="B6" s="118" t="s">
        <v>94</v>
      </c>
      <c r="C6" s="119">
        <f>C7+C8+C9+C10+C11+C12</f>
        <v>623.41999999999996</v>
      </c>
    </row>
    <row r="7" spans="1:3" s="117" customFormat="1" ht="22.5" customHeight="1">
      <c r="A7" s="162"/>
      <c r="B7" s="118" t="s">
        <v>140</v>
      </c>
      <c r="C7" s="119">
        <v>200.98</v>
      </c>
    </row>
    <row r="8" spans="1:3" s="117" customFormat="1" ht="22.5" customHeight="1">
      <c r="A8" s="162"/>
      <c r="B8" s="118" t="s">
        <v>99</v>
      </c>
      <c r="C8" s="119">
        <v>166.69</v>
      </c>
    </row>
    <row r="9" spans="1:3" s="117" customFormat="1" ht="22.5" customHeight="1">
      <c r="A9" s="162"/>
      <c r="B9" s="118" t="s">
        <v>95</v>
      </c>
      <c r="C9" s="119">
        <v>30.64</v>
      </c>
    </row>
    <row r="10" spans="1:3" s="117" customFormat="1" ht="22.5" customHeight="1">
      <c r="A10" s="162"/>
      <c r="B10" s="118" t="s">
        <v>100</v>
      </c>
      <c r="C10" s="119">
        <v>0</v>
      </c>
    </row>
    <row r="11" spans="1:3" s="117" customFormat="1" ht="22.5" customHeight="1">
      <c r="A11" s="162"/>
      <c r="B11" s="118" t="s">
        <v>96</v>
      </c>
      <c r="C11" s="119">
        <v>181.91</v>
      </c>
    </row>
    <row r="12" spans="1:3" s="117" customFormat="1" ht="22.5" customHeight="1">
      <c r="A12" s="163"/>
      <c r="B12" s="118" t="s">
        <v>97</v>
      </c>
      <c r="C12" s="119">
        <v>43.2</v>
      </c>
    </row>
    <row r="13" spans="1:3" s="117" customFormat="1" ht="22.5" customHeight="1">
      <c r="A13" s="161" t="s">
        <v>113</v>
      </c>
      <c r="B13" s="118" t="s">
        <v>94</v>
      </c>
      <c r="C13" s="119">
        <f>C14+C15+C16+C17+C18+C19+C20+C21+C22+C23+C24+C25+C26+C27+C28+C29+C30+C31+C32+C33+C34+C35</f>
        <v>117.38000000000002</v>
      </c>
    </row>
    <row r="14" spans="1:3" s="117" customFormat="1" ht="22.5" customHeight="1">
      <c r="A14" s="162"/>
      <c r="B14" s="118" t="s">
        <v>101</v>
      </c>
      <c r="C14" s="119">
        <v>24.48</v>
      </c>
    </row>
    <row r="15" spans="1:3" s="117" customFormat="1" ht="22.5" customHeight="1">
      <c r="A15" s="162"/>
      <c r="B15" s="118" t="s">
        <v>102</v>
      </c>
      <c r="C15" s="119">
        <v>0.6</v>
      </c>
    </row>
    <row r="16" spans="1:3" s="117" customFormat="1" ht="22.5" customHeight="1">
      <c r="A16" s="162"/>
      <c r="B16" s="118" t="s">
        <v>103</v>
      </c>
      <c r="C16" s="119">
        <v>0.35</v>
      </c>
    </row>
    <row r="17" spans="1:3" s="117" customFormat="1" ht="22.5" customHeight="1">
      <c r="A17" s="162"/>
      <c r="B17" s="118" t="s">
        <v>104</v>
      </c>
      <c r="C17" s="119">
        <v>3.15</v>
      </c>
    </row>
    <row r="18" spans="1:3" s="117" customFormat="1" ht="22.5" customHeight="1">
      <c r="A18" s="162"/>
      <c r="B18" s="118" t="s">
        <v>105</v>
      </c>
      <c r="C18" s="119">
        <v>2.62</v>
      </c>
    </row>
    <row r="19" spans="1:3" s="117" customFormat="1" ht="22.5" customHeight="1">
      <c r="A19" s="162"/>
      <c r="B19" s="118" t="s">
        <v>106</v>
      </c>
      <c r="C19" s="119">
        <v>0</v>
      </c>
    </row>
    <row r="20" spans="1:3" s="117" customFormat="1" ht="22.5" customHeight="1">
      <c r="A20" s="162"/>
      <c r="B20" s="118" t="s">
        <v>107</v>
      </c>
      <c r="C20" s="119">
        <v>8</v>
      </c>
    </row>
    <row r="21" spans="1:3" s="117" customFormat="1" ht="22.5" customHeight="1">
      <c r="A21" s="162"/>
      <c r="B21" s="118" t="s">
        <v>108</v>
      </c>
      <c r="C21" s="119">
        <v>36.130000000000003</v>
      </c>
    </row>
    <row r="22" spans="1:3" s="117" customFormat="1" ht="22.5" customHeight="1">
      <c r="A22" s="162"/>
      <c r="B22" s="118" t="s">
        <v>109</v>
      </c>
      <c r="C22" s="119">
        <v>6.2</v>
      </c>
    </row>
    <row r="23" spans="1:3" s="117" customFormat="1" ht="22.5" customHeight="1">
      <c r="A23" s="162"/>
      <c r="B23" s="118" t="s">
        <v>110</v>
      </c>
      <c r="C23" s="119">
        <v>0</v>
      </c>
    </row>
    <row r="24" spans="1:3" s="117" customFormat="1" ht="22.5" customHeight="1">
      <c r="A24" s="162"/>
      <c r="B24" s="118" t="s">
        <v>111</v>
      </c>
      <c r="C24" s="119">
        <v>0</v>
      </c>
    </row>
    <row r="25" spans="1:3" s="117" customFormat="1" ht="22.5" customHeight="1">
      <c r="A25" s="162"/>
      <c r="B25" s="118" t="s">
        <v>112</v>
      </c>
      <c r="C25" s="119">
        <v>0.92</v>
      </c>
    </row>
    <row r="26" spans="1:3" s="117" customFormat="1" ht="22.5" customHeight="1">
      <c r="A26" s="162"/>
      <c r="B26" s="118" t="s">
        <v>114</v>
      </c>
      <c r="C26" s="119">
        <v>0</v>
      </c>
    </row>
    <row r="27" spans="1:3" s="117" customFormat="1" ht="22.5" customHeight="1">
      <c r="A27" s="162"/>
      <c r="B27" s="118" t="s">
        <v>115</v>
      </c>
      <c r="C27" s="119">
        <v>6.7</v>
      </c>
    </row>
    <row r="28" spans="1:3" s="117" customFormat="1" ht="22.5" customHeight="1">
      <c r="A28" s="162"/>
      <c r="B28" s="118" t="s">
        <v>116</v>
      </c>
      <c r="C28" s="119">
        <v>0</v>
      </c>
    </row>
    <row r="29" spans="1:3" s="117" customFormat="1" ht="22.5" customHeight="1">
      <c r="A29" s="162"/>
      <c r="B29" s="118" t="s">
        <v>117</v>
      </c>
      <c r="C29" s="119">
        <v>15.45</v>
      </c>
    </row>
    <row r="30" spans="1:3" s="117" customFormat="1" ht="22.5" customHeight="1">
      <c r="A30" s="162"/>
      <c r="B30" s="118" t="s">
        <v>118</v>
      </c>
      <c r="C30" s="119">
        <v>3.7</v>
      </c>
    </row>
    <row r="31" spans="1:3" s="117" customFormat="1" ht="22.5" customHeight="1">
      <c r="A31" s="162"/>
      <c r="B31" s="118" t="s">
        <v>119</v>
      </c>
      <c r="C31" s="119">
        <v>4.8</v>
      </c>
    </row>
    <row r="32" spans="1:3" s="117" customFormat="1" ht="22.5" customHeight="1">
      <c r="A32" s="162"/>
      <c r="B32" s="118" t="s">
        <v>120</v>
      </c>
      <c r="C32" s="119">
        <v>0</v>
      </c>
    </row>
    <row r="33" spans="1:3" s="117" customFormat="1" ht="22.5" customHeight="1">
      <c r="A33" s="162"/>
      <c r="B33" s="118" t="s">
        <v>121</v>
      </c>
      <c r="C33" s="119">
        <v>0</v>
      </c>
    </row>
    <row r="34" spans="1:3" s="117" customFormat="1" ht="22.5" customHeight="1">
      <c r="A34" s="162"/>
      <c r="B34" s="118" t="s">
        <v>122</v>
      </c>
      <c r="C34" s="119">
        <v>0</v>
      </c>
    </row>
    <row r="35" spans="1:3" s="117" customFormat="1" ht="22.5" customHeight="1">
      <c r="A35" s="163"/>
      <c r="B35" s="118" t="s">
        <v>123</v>
      </c>
      <c r="C35" s="119">
        <v>4.28</v>
      </c>
    </row>
    <row r="36" spans="1:3" s="117" customFormat="1" ht="22.5" customHeight="1">
      <c r="A36" s="161" t="s">
        <v>124</v>
      </c>
      <c r="B36" s="118" t="s">
        <v>125</v>
      </c>
      <c r="C36" s="119">
        <f>C37+C38+C39+C40+C41+C42+C43+C44+C45+C46+C47</f>
        <v>93.91</v>
      </c>
    </row>
    <row r="37" spans="1:3" s="117" customFormat="1" ht="22.5" customHeight="1">
      <c r="A37" s="162"/>
      <c r="B37" s="118" t="s">
        <v>126</v>
      </c>
      <c r="C37" s="119">
        <v>0</v>
      </c>
    </row>
    <row r="38" spans="1:3" s="117" customFormat="1" ht="22.5" customHeight="1">
      <c r="A38" s="162"/>
      <c r="B38" s="118" t="s">
        <v>127</v>
      </c>
      <c r="C38" s="119">
        <v>0</v>
      </c>
    </row>
    <row r="39" spans="1:3" s="117" customFormat="1" ht="22.5" customHeight="1">
      <c r="A39" s="162"/>
      <c r="B39" s="118" t="s">
        <v>128</v>
      </c>
      <c r="C39" s="119">
        <v>0</v>
      </c>
    </row>
    <row r="40" spans="1:3" s="117" customFormat="1" ht="22.5" customHeight="1">
      <c r="A40" s="162"/>
      <c r="B40" s="118" t="s">
        <v>129</v>
      </c>
      <c r="C40" s="119">
        <v>0</v>
      </c>
    </row>
    <row r="41" spans="1:3" s="117" customFormat="1" ht="22.5" customHeight="1">
      <c r="A41" s="162"/>
      <c r="B41" s="118" t="s">
        <v>130</v>
      </c>
      <c r="C41" s="119">
        <v>0</v>
      </c>
    </row>
    <row r="42" spans="1:3" s="117" customFormat="1" ht="22.5" customHeight="1">
      <c r="A42" s="162"/>
      <c r="B42" s="118" t="s">
        <v>131</v>
      </c>
      <c r="C42" s="119">
        <v>0</v>
      </c>
    </row>
    <row r="43" spans="1:3" s="117" customFormat="1" ht="22.5" customHeight="1">
      <c r="A43" s="162"/>
      <c r="B43" s="118" t="s">
        <v>132</v>
      </c>
      <c r="C43" s="119">
        <v>0</v>
      </c>
    </row>
    <row r="44" spans="1:3" s="117" customFormat="1" ht="22.5" customHeight="1">
      <c r="A44" s="162"/>
      <c r="B44" s="118" t="s">
        <v>133</v>
      </c>
      <c r="C44" s="119">
        <v>0</v>
      </c>
    </row>
    <row r="45" spans="1:3" s="117" customFormat="1" ht="22.5" customHeight="1">
      <c r="A45" s="162"/>
      <c r="B45" s="118" t="s">
        <v>134</v>
      </c>
      <c r="C45" s="119">
        <v>22.59</v>
      </c>
    </row>
    <row r="46" spans="1:3" s="117" customFormat="1" ht="22.5" customHeight="1">
      <c r="A46" s="162"/>
      <c r="B46" s="118" t="s">
        <v>135</v>
      </c>
      <c r="C46" s="119">
        <v>44.12</v>
      </c>
    </row>
    <row r="47" spans="1:3" s="117" customFormat="1" ht="22.5" customHeight="1">
      <c r="A47" s="163"/>
      <c r="B47" s="118" t="s">
        <v>136</v>
      </c>
      <c r="C47" s="119">
        <v>27.2</v>
      </c>
    </row>
  </sheetData>
  <sheetProtection formatCells="0" formatColumns="0" formatRows="0"/>
  <mergeCells count="6">
    <mergeCell ref="A2:C2"/>
    <mergeCell ref="A6:A12"/>
    <mergeCell ref="A13:A35"/>
    <mergeCell ref="A36:A47"/>
    <mergeCell ref="A4:B4"/>
    <mergeCell ref="A5:B5"/>
  </mergeCells>
  <phoneticPr fontId="2" type="noConversion"/>
  <pageMargins left="0.74803149606299213" right="0.74803149606299213" top="0.39370078740157483" bottom="0.19685039370078741" header="0.43307086614173229" footer="0.51181102362204722"/>
  <pageSetup paperSize="9" orientation="portrait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/>
  </sheetViews>
  <sheetFormatPr defaultRowHeight="14.25"/>
  <cols>
    <col min="1" max="1" width="15.125" customWidth="1"/>
    <col min="2" max="2" width="26.25" customWidth="1"/>
    <col min="3" max="3" width="13.875" customWidth="1"/>
    <col min="4" max="4" width="14.25" customWidth="1"/>
    <col min="5" max="5" width="18" customWidth="1"/>
  </cols>
  <sheetData>
    <row r="1" spans="1:5" ht="14.25" customHeight="1">
      <c r="E1" s="77" t="s">
        <v>149</v>
      </c>
    </row>
    <row r="2" spans="1:5" ht="26.25" customHeight="1">
      <c r="A2" s="170" t="s">
        <v>181</v>
      </c>
      <c r="B2" s="170"/>
      <c r="C2" s="170"/>
      <c r="D2" s="170"/>
      <c r="E2" s="170"/>
    </row>
    <row r="3" spans="1:5" ht="14.25" customHeight="1"/>
    <row r="4" spans="1:5" ht="14.25" customHeight="1">
      <c r="E4" s="77" t="s">
        <v>182</v>
      </c>
    </row>
    <row r="5" spans="1:5" ht="1.5" customHeight="1"/>
    <row r="6" spans="1:5" ht="14.25" hidden="1" customHeight="1"/>
    <row r="7" spans="1:5" ht="35.25" customHeight="1">
      <c r="A7" s="46"/>
      <c r="B7" s="46"/>
      <c r="C7" s="46"/>
      <c r="D7" s="168" t="s">
        <v>183</v>
      </c>
      <c r="E7" s="169"/>
    </row>
    <row r="8" spans="1:5" ht="42" customHeight="1">
      <c r="A8" s="66" t="s">
        <v>184</v>
      </c>
      <c r="B8" s="66" t="s">
        <v>185</v>
      </c>
      <c r="C8" s="66" t="s">
        <v>94</v>
      </c>
      <c r="D8" s="66" t="s">
        <v>186</v>
      </c>
      <c r="E8" s="66" t="s">
        <v>187</v>
      </c>
    </row>
    <row r="9" spans="1:5" s="123" customFormat="1" ht="30.75" customHeight="1">
      <c r="A9" s="120"/>
      <c r="B9" s="121"/>
      <c r="C9" s="122"/>
      <c r="D9" s="122"/>
      <c r="E9" s="122"/>
    </row>
  </sheetData>
  <sheetProtection formatCells="0" formatColumns="0" formatRows="0"/>
  <mergeCells count="2">
    <mergeCell ref="D7:E7"/>
    <mergeCell ref="A2:E2"/>
  </mergeCells>
  <phoneticPr fontId="2" type="noConversion"/>
  <pageMargins left="0.75" right="0.75" top="1" bottom="1" header="0.5" footer="0.5"/>
  <pageSetup paperSize="9" scale="90" orientation="portrait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5"/>
  <sheetViews>
    <sheetView showGridLines="0" tabSelected="1" workbookViewId="0">
      <selection activeCell="E12" sqref="E12"/>
    </sheetView>
  </sheetViews>
  <sheetFormatPr defaultColWidth="6.75" defaultRowHeight="12.75" customHeight="1"/>
  <cols>
    <col min="1" max="1" width="38.625" style="68" customWidth="1"/>
    <col min="2" max="2" width="25.125" style="68" customWidth="1"/>
    <col min="3" max="3" width="28.75" style="68" customWidth="1"/>
    <col min="4" max="4" width="11.125" style="68" customWidth="1"/>
    <col min="5" max="5" width="22.25" style="68" customWidth="1"/>
    <col min="6" max="16384" width="6.75" style="68"/>
  </cols>
  <sheetData>
    <row r="1" spans="1:4" ht="12.75" customHeight="1">
      <c r="B1" s="69" t="s">
        <v>150</v>
      </c>
    </row>
    <row r="2" spans="1:4" ht="27" customHeight="1">
      <c r="A2" s="171" t="s">
        <v>148</v>
      </c>
      <c r="B2" s="171"/>
      <c r="C2" s="67"/>
      <c r="D2" s="67"/>
    </row>
    <row r="3" spans="1:4" ht="29.25" customHeight="1">
      <c r="A3" s="76"/>
      <c r="B3" s="69" t="s">
        <v>40</v>
      </c>
      <c r="C3" s="69"/>
    </row>
    <row r="4" spans="1:4" s="73" customFormat="1" ht="25.5" customHeight="1">
      <c r="A4" s="70" t="s">
        <v>141</v>
      </c>
      <c r="B4" s="71" t="s">
        <v>142</v>
      </c>
      <c r="C4" s="72"/>
      <c r="D4" s="72"/>
    </row>
    <row r="5" spans="1:4" s="125" customFormat="1" ht="54.75" customHeight="1">
      <c r="A5" s="70" t="s">
        <v>47</v>
      </c>
      <c r="B5" s="124">
        <f>B6+B7+B8</f>
        <v>48.900000000000006</v>
      </c>
    </row>
    <row r="6" spans="1:4" s="76" customFormat="1" ht="54.75" customHeight="1">
      <c r="A6" s="74" t="s">
        <v>143</v>
      </c>
      <c r="B6" s="126">
        <v>4.8</v>
      </c>
      <c r="D6" s="127"/>
    </row>
    <row r="7" spans="1:4" s="76" customFormat="1" ht="54.75" customHeight="1">
      <c r="A7" s="74" t="s">
        <v>144</v>
      </c>
      <c r="B7" s="128">
        <v>16.600000000000001</v>
      </c>
      <c r="D7" s="127"/>
    </row>
    <row r="8" spans="1:4" s="76" customFormat="1" ht="54.75" customHeight="1">
      <c r="A8" s="129" t="s">
        <v>145</v>
      </c>
      <c r="B8" s="130">
        <f>B9+B10</f>
        <v>27.5</v>
      </c>
      <c r="D8" s="127"/>
    </row>
    <row r="9" spans="1:4" s="76" customFormat="1" ht="54.75" customHeight="1">
      <c r="A9" s="75" t="s">
        <v>146</v>
      </c>
      <c r="B9" s="128">
        <v>0</v>
      </c>
      <c r="D9" s="127"/>
    </row>
    <row r="10" spans="1:4" s="76" customFormat="1" ht="54.75" customHeight="1">
      <c r="A10" s="74" t="s">
        <v>147</v>
      </c>
      <c r="B10" s="131">
        <v>27.5</v>
      </c>
      <c r="D10" s="127"/>
    </row>
    <row r="11" spans="1:4" ht="26.25" customHeight="1"/>
    <row r="12" spans="1:4" ht="26.25" customHeight="1"/>
    <row r="13" spans="1:4" ht="26.25" customHeight="1"/>
    <row r="14" spans="1:4" ht="26.25" customHeight="1"/>
    <row r="15" spans="1:4" ht="26.25" customHeight="1"/>
    <row r="16" spans="1:4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19.899999999999999" customHeight="1"/>
    <row r="193" ht="19.899999999999999" customHeight="1"/>
    <row r="194" ht="19.899999999999999" customHeight="1"/>
    <row r="195" ht="19.899999999999999" customHeight="1"/>
  </sheetData>
  <sheetProtection formatCells="0" formatColumns="0" formatRows="0"/>
  <mergeCells count="1">
    <mergeCell ref="A2:B2"/>
  </mergeCells>
  <phoneticPr fontId="2" type="noConversion"/>
  <pageMargins left="0.78740157480314954" right="0.39370078740157477" top="0.39370078740157477" bottom="0.39370078740157477" header="0.49999999249075339" footer="0.49999999249075339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6</vt:i4>
      </vt:variant>
    </vt:vector>
  </HeadingPairs>
  <TitlesOfParts>
    <vt:vector size="14" baseType="lpstr">
      <vt:lpstr>附表1-1部门收支总表</vt:lpstr>
      <vt:lpstr>附表1-2部门收入总表</vt:lpstr>
      <vt:lpstr>附表1-3部门支出总表</vt:lpstr>
      <vt:lpstr>附表1-4财政拨款收支表</vt:lpstr>
      <vt:lpstr>附表1-5一般公共预算支出表</vt:lpstr>
      <vt:lpstr>附表1-6一般公共预算基本支出表</vt:lpstr>
      <vt:lpstr>附表1-7政府性基金</vt:lpstr>
      <vt:lpstr>附表1-8三公经费预算</vt:lpstr>
      <vt:lpstr>'附表1-1部门收支总表'!Print_Area</vt:lpstr>
      <vt:lpstr>'附表1-3部门支出总表'!Print_Area</vt:lpstr>
      <vt:lpstr>'附表1-6一般公共预算基本支出表'!Print_Area</vt:lpstr>
      <vt:lpstr>'附表1-2部门收入总表'!Print_Titles</vt:lpstr>
      <vt:lpstr>'附表1-3部门支出总表'!Print_Titles</vt:lpstr>
      <vt:lpstr>'附表1-5一般公共预算支出表'!Print_Titles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2017-02-07T03:13:03Z</cp:lastPrinted>
  <dcterms:created xsi:type="dcterms:W3CDTF">2017-02-06T07:58:46Z</dcterms:created>
  <dcterms:modified xsi:type="dcterms:W3CDTF">2017-02-09T09:45:04Z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4065250</vt:i4>
  </property>
</Properties>
</file>