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80"/>
  </bookViews>
  <sheets>
    <sheet name="上报版" sheetId="2" r:id="rId1"/>
    <sheet name="Sheet3" sheetId="3" r:id="rId2"/>
  </sheets>
  <definedNames>
    <definedName name="_xlnm.Print_Titles" localSheetId="0">上报版!$2:$3</definedName>
  </definedNames>
  <calcPr calcId="144525"/>
</workbook>
</file>

<file path=xl/sharedStrings.xml><?xml version="1.0" encoding="utf-8"?>
<sst xmlns="http://schemas.openxmlformats.org/spreadsheetml/2006/main" count="130">
  <si>
    <t>衡阳市直卫计系统紧缺型人才直选参考人员考试成绩及入围体检情况一览表</t>
  </si>
  <si>
    <t>单位</t>
  </si>
  <si>
    <t>序号</t>
  </si>
  <si>
    <t>报考
岗位</t>
  </si>
  <si>
    <t>姓名</t>
  </si>
  <si>
    <t>性别</t>
  </si>
  <si>
    <t>理论/操作/面试
考试成绩比例分配</t>
  </si>
  <si>
    <t>理论考试成绩</t>
  </si>
  <si>
    <t>操作考试成绩</t>
  </si>
  <si>
    <t>面试考试成绩</t>
  </si>
  <si>
    <t>综合
成绩</t>
  </si>
  <si>
    <t>是否入围体检</t>
  </si>
  <si>
    <t>得分
（100分）</t>
  </si>
  <si>
    <t>折后得分</t>
  </si>
  <si>
    <t xml:space="preserve">中心医院
</t>
  </si>
  <si>
    <t>皮肤科</t>
  </si>
  <si>
    <t>谢利华</t>
  </si>
  <si>
    <t>男</t>
  </si>
  <si>
    <t>40%/30%/30%</t>
  </si>
  <si>
    <t>是</t>
  </si>
  <si>
    <t>廖摄霖</t>
  </si>
  <si>
    <t>陈燕</t>
  </si>
  <si>
    <t>女</t>
  </si>
  <si>
    <t>否</t>
  </si>
  <si>
    <t>汤勇</t>
  </si>
  <si>
    <t>廖洁雅</t>
  </si>
  <si>
    <t>急诊科</t>
  </si>
  <si>
    <t>石利萍</t>
  </si>
  <si>
    <t>麻醉科</t>
  </si>
  <si>
    <t>王玉霞</t>
  </si>
  <si>
    <t>眼科</t>
  </si>
  <si>
    <t>桂丹丹</t>
  </si>
  <si>
    <t xml:space="preserve">中医院
</t>
  </si>
  <si>
    <t>护理</t>
  </si>
  <si>
    <t>邹迪珍</t>
  </si>
  <si>
    <t>40%/20%/40%</t>
  </si>
  <si>
    <t>86</t>
  </si>
  <si>
    <t>周怡</t>
  </si>
  <si>
    <t>72</t>
  </si>
  <si>
    <t>聂文洁</t>
  </si>
  <si>
    <t>70</t>
  </si>
  <si>
    <t>刘秋艳</t>
  </si>
  <si>
    <t>60</t>
  </si>
  <si>
    <t>唐庆</t>
  </si>
  <si>
    <t>56</t>
  </si>
  <si>
    <t>杨霞</t>
  </si>
  <si>
    <t>66</t>
  </si>
  <si>
    <t>邓红萍</t>
  </si>
  <si>
    <t>62</t>
  </si>
  <si>
    <t>张纯</t>
  </si>
  <si>
    <t>全翠芳</t>
  </si>
  <si>
    <t>李想</t>
  </si>
  <si>
    <t>肖婷</t>
  </si>
  <si>
    <t>陈敏</t>
  </si>
  <si>
    <t>彭金花</t>
  </si>
  <si>
    <t>高婷</t>
  </si>
  <si>
    <t>董银凤</t>
  </si>
  <si>
    <t>58</t>
  </si>
  <si>
    <t>薛梦兰</t>
  </si>
  <si>
    <t>陈露</t>
  </si>
  <si>
    <t>雷涛</t>
  </si>
  <si>
    <t>李焱</t>
  </si>
  <si>
    <t>谢文娟</t>
  </si>
  <si>
    <t>薛阳芳</t>
  </si>
  <si>
    <t>龙乐丹</t>
  </si>
  <si>
    <t>——</t>
  </si>
  <si>
    <t>未进入
第二轮</t>
  </si>
  <si>
    <t>刘佳丽</t>
  </si>
  <si>
    <t>廖燕银</t>
  </si>
  <si>
    <t>刘蓉</t>
  </si>
  <si>
    <t>凌慧</t>
  </si>
  <si>
    <t>肖丽</t>
  </si>
  <si>
    <t>唐炜</t>
  </si>
  <si>
    <t>夏晓芳</t>
  </si>
  <si>
    <t>王彦卿</t>
  </si>
  <si>
    <t>屈佳慧</t>
  </si>
  <si>
    <t>匡菊芳</t>
  </si>
  <si>
    <t>阳琼</t>
  </si>
  <si>
    <t>谭洁琳</t>
  </si>
  <si>
    <t>第三人民
医院</t>
  </si>
  <si>
    <t>临床
护理</t>
  </si>
  <si>
    <t>谢斯</t>
  </si>
  <si>
    <t>40%/40%/20%</t>
  </si>
  <si>
    <t>22.40</t>
  </si>
  <si>
    <t>90.33</t>
  </si>
  <si>
    <t>杨宴</t>
  </si>
  <si>
    <t>26</t>
  </si>
  <si>
    <t>10.40</t>
  </si>
  <si>
    <t>64.67</t>
  </si>
  <si>
    <t>疾病预防
控制中心</t>
  </si>
  <si>
    <t>公卫
医生</t>
  </si>
  <si>
    <t>刘也</t>
  </si>
  <si>
    <t>50%/50%</t>
  </si>
  <si>
    <t>罗爱武</t>
  </si>
  <si>
    <t>何金</t>
  </si>
  <si>
    <t>屈芳</t>
  </si>
  <si>
    <t>张玲玲</t>
  </si>
  <si>
    <t>廖紫娟</t>
  </si>
  <si>
    <t>戴蕾</t>
  </si>
  <si>
    <t>谭聪</t>
  </si>
  <si>
    <t>检验员</t>
  </si>
  <si>
    <t>石启炜</t>
  </si>
  <si>
    <t>邹亚</t>
  </si>
  <si>
    <t>中心血站</t>
  </si>
  <si>
    <t>血液、
质量检测岗</t>
  </si>
  <si>
    <t>李倩</t>
  </si>
  <si>
    <t>60%/40%</t>
  </si>
  <si>
    <t>78.00</t>
  </si>
  <si>
    <t>46.80</t>
  </si>
  <si>
    <t>83.67</t>
  </si>
  <si>
    <t>33.47</t>
  </si>
  <si>
    <t>80.27</t>
  </si>
  <si>
    <t>游晓拢</t>
  </si>
  <si>
    <t>77.50</t>
  </si>
  <si>
    <t>46.50</t>
  </si>
  <si>
    <t>75.67</t>
  </si>
  <si>
    <t>30.27</t>
  </si>
  <si>
    <t>76.77</t>
  </si>
  <si>
    <t>梁珏</t>
  </si>
  <si>
    <t>78.50</t>
  </si>
  <si>
    <t>47.10</t>
  </si>
  <si>
    <t>74.00</t>
  </si>
  <si>
    <t>29.60</t>
  </si>
  <si>
    <t>76.70</t>
  </si>
  <si>
    <t>张闽</t>
  </si>
  <si>
    <t>69.50</t>
  </si>
  <si>
    <t>41.70</t>
  </si>
  <si>
    <t>83.33</t>
  </si>
  <si>
    <t>33.33</t>
  </si>
  <si>
    <t>75.03</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</si>
</sst>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177" formatCode="0.00_ "/>
    <numFmt numFmtId="178" formatCode="0_ "/>
  </numFmts>
  <fonts count="24">
    <font>
      <sz val="11"/>
      <color theme="1"/>
      <name val="宋体"/>
      <charset val="134"/>
      <scheme val="minor"/>
    </font>
    <font>
      <b/>
      <sz val="11"/>
      <color theme="1"/>
      <name val="宋体"/>
      <charset val="134"/>
      <scheme val="minor"/>
    </font>
    <font>
      <b/>
      <sz val="18"/>
      <color theme="1"/>
      <name val="宋体"/>
      <charset val="134"/>
      <scheme val="minor"/>
    </font>
    <font>
      <sz val="11"/>
      <color indexed="8"/>
      <name val="宋体"/>
      <charset val="134"/>
    </font>
    <font>
      <sz val="11"/>
      <name val="宋体"/>
      <charset val="134"/>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15"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8" applyNumberFormat="0" applyFont="0" applyAlignment="0" applyProtection="0">
      <alignment vertical="center"/>
    </xf>
    <xf numFmtId="0" fontId="5" fillId="8"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5" applyNumberFormat="0" applyFill="0" applyAlignment="0" applyProtection="0">
      <alignment vertical="center"/>
    </xf>
    <xf numFmtId="0" fontId="8" fillId="0" borderId="5" applyNumberFormat="0" applyFill="0" applyAlignment="0" applyProtection="0">
      <alignment vertical="center"/>
    </xf>
    <xf numFmtId="0" fontId="5" fillId="15" borderId="0" applyNumberFormat="0" applyBorder="0" applyAlignment="0" applyProtection="0">
      <alignment vertical="center"/>
    </xf>
    <xf numFmtId="0" fontId="20" fillId="0" borderId="11" applyNumberFormat="0" applyFill="0" applyAlignment="0" applyProtection="0">
      <alignment vertical="center"/>
    </xf>
    <xf numFmtId="0" fontId="5" fillId="12" borderId="0" applyNumberFormat="0" applyBorder="0" applyAlignment="0" applyProtection="0">
      <alignment vertical="center"/>
    </xf>
    <xf numFmtId="0" fontId="13" fillId="7" borderId="7" applyNumberFormat="0" applyAlignment="0" applyProtection="0">
      <alignment vertical="center"/>
    </xf>
    <xf numFmtId="0" fontId="10" fillId="7" borderId="6" applyNumberFormat="0" applyAlignment="0" applyProtection="0">
      <alignment vertical="center"/>
    </xf>
    <xf numFmtId="0" fontId="16" fillId="21" borderId="9" applyNumberFormat="0" applyAlignment="0" applyProtection="0">
      <alignment vertical="center"/>
    </xf>
    <xf numFmtId="0" fontId="6" fillId="25" borderId="0" applyNumberFormat="0" applyBorder="0" applyAlignment="0" applyProtection="0">
      <alignment vertical="center"/>
    </xf>
    <xf numFmtId="0" fontId="5" fillId="32" borderId="0" applyNumberFormat="0" applyBorder="0" applyAlignment="0" applyProtection="0">
      <alignment vertical="center"/>
    </xf>
    <xf numFmtId="0" fontId="23" fillId="0" borderId="12" applyNumberFormat="0" applyFill="0" applyAlignment="0" applyProtection="0">
      <alignment vertical="center"/>
    </xf>
    <xf numFmtId="0" fontId="19" fillId="0" borderId="10" applyNumberFormat="0" applyFill="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6" fillId="10" borderId="0" applyNumberFormat="0" applyBorder="0" applyAlignment="0" applyProtection="0">
      <alignment vertical="center"/>
    </xf>
    <xf numFmtId="0" fontId="5" fillId="31"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6" fillId="27" borderId="0" applyNumberFormat="0" applyBorder="0" applyAlignment="0" applyProtection="0">
      <alignment vertical="center"/>
    </xf>
    <xf numFmtId="0" fontId="5" fillId="30" borderId="0" applyNumberFormat="0" applyBorder="0" applyAlignment="0" applyProtection="0">
      <alignment vertical="center"/>
    </xf>
    <xf numFmtId="0" fontId="5" fillId="26"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5" fillId="3" borderId="0" applyNumberFormat="0" applyBorder="0" applyAlignment="0" applyProtection="0">
      <alignment vertical="center"/>
    </xf>
    <xf numFmtId="0" fontId="6" fillId="29" borderId="0" applyNumberFormat="0" applyBorder="0" applyAlignment="0" applyProtection="0">
      <alignment vertical="center"/>
    </xf>
    <xf numFmtId="0" fontId="5" fillId="2" borderId="0" applyNumberFormat="0" applyBorder="0" applyAlignment="0" applyProtection="0">
      <alignment vertical="center"/>
    </xf>
    <xf numFmtId="0" fontId="5" fillId="19" borderId="0" applyNumberFormat="0" applyBorder="0" applyAlignment="0" applyProtection="0">
      <alignment vertical="center"/>
    </xf>
    <xf numFmtId="0" fontId="6" fillId="23" borderId="0" applyNumberFormat="0" applyBorder="0" applyAlignment="0" applyProtection="0">
      <alignment vertical="center"/>
    </xf>
    <xf numFmtId="0" fontId="5" fillId="14"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0" fillId="0" borderId="0" xfId="0" applyFont="1" applyFill="1" applyBorder="1" applyAlignment="1">
      <alignment horizontal="center" vertical="center"/>
    </xf>
    <xf numFmtId="0" fontId="1" fillId="0" borderId="0" xfId="0" applyFont="1" applyBorder="1">
      <alignment vertical="center"/>
    </xf>
    <xf numFmtId="0" fontId="0" fillId="0" borderId="0"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1" fillId="0" borderId="1" xfId="49" applyFont="1" applyBorder="1" applyAlignment="1">
      <alignment horizontal="center" vertical="center" wrapText="1"/>
    </xf>
    <xf numFmtId="0" fontId="1" fillId="0" borderId="2" xfId="49" applyNumberFormat="1" applyFont="1" applyBorder="1" applyAlignment="1">
      <alignment horizontal="center" vertical="center" wrapText="1"/>
    </xf>
    <xf numFmtId="0" fontId="1" fillId="0" borderId="3" xfId="49" applyNumberFormat="1" applyFont="1" applyBorder="1" applyAlignment="1">
      <alignment horizontal="center" vertical="center" wrapText="1"/>
    </xf>
    <xf numFmtId="177" fontId="1" fillId="0" borderId="1" xfId="49"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2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176" fontId="1" fillId="0" borderId="1" xfId="49" applyNumberFormat="1" applyFont="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177" fontId="4"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61"/>
  <sheetViews>
    <sheetView tabSelected="1" topLeftCell="A58" workbookViewId="0">
      <selection activeCell="I2" sqref="I2:J2"/>
    </sheetView>
  </sheetViews>
  <sheetFormatPr defaultColWidth="9" defaultRowHeight="31" customHeight="1"/>
  <cols>
    <col min="1" max="1" width="6" style="2" customWidth="1"/>
    <col min="2" max="2" width="5" style="1" customWidth="1"/>
    <col min="3" max="3" width="10.5" style="1" customWidth="1"/>
    <col min="4" max="4" width="6.75" style="1" customWidth="1"/>
    <col min="5" max="5" width="4.625" style="1" customWidth="1"/>
    <col min="6" max="6" width="17" style="3" customWidth="1"/>
    <col min="7" max="7" width="9.125" style="1" customWidth="1"/>
    <col min="8" max="10" width="9.125" style="4" customWidth="1"/>
    <col min="11" max="11" width="9.125" style="1" customWidth="1"/>
    <col min="12" max="12" width="9.125" style="4" customWidth="1"/>
    <col min="13" max="13" width="8.5" style="5" customWidth="1"/>
    <col min="14" max="14" width="8.375" style="1" customWidth="1"/>
    <col min="15" max="16384" width="9" style="2"/>
  </cols>
  <sheetData>
    <row r="1" s="1" customFormat="1" ht="48" customHeight="1" spans="1:14">
      <c r="A1" s="6" t="s">
        <v>0</v>
      </c>
      <c r="B1" s="6"/>
      <c r="C1" s="6"/>
      <c r="D1" s="6"/>
      <c r="E1" s="6"/>
      <c r="F1" s="7"/>
      <c r="G1" s="6"/>
      <c r="H1" s="6"/>
      <c r="I1" s="6"/>
      <c r="J1" s="6"/>
      <c r="K1" s="6"/>
      <c r="L1" s="6"/>
      <c r="M1" s="6"/>
      <c r="N1" s="6"/>
    </row>
    <row r="2" s="1" customFormat="1" customHeight="1" spans="1:14">
      <c r="A2" s="8" t="s">
        <v>1</v>
      </c>
      <c r="B2" s="8" t="s">
        <v>2</v>
      </c>
      <c r="C2" s="8" t="s">
        <v>3</v>
      </c>
      <c r="D2" s="8" t="s">
        <v>4</v>
      </c>
      <c r="E2" s="8" t="s">
        <v>5</v>
      </c>
      <c r="F2" s="9" t="s">
        <v>6</v>
      </c>
      <c r="G2" s="8" t="s">
        <v>7</v>
      </c>
      <c r="H2" s="8"/>
      <c r="I2" s="8" t="s">
        <v>8</v>
      </c>
      <c r="J2" s="8"/>
      <c r="K2" s="8" t="s">
        <v>9</v>
      </c>
      <c r="L2" s="8"/>
      <c r="M2" s="36" t="s">
        <v>10</v>
      </c>
      <c r="N2" s="12" t="s">
        <v>11</v>
      </c>
    </row>
    <row r="3" s="1" customFormat="1" customHeight="1" spans="1:14">
      <c r="A3" s="8"/>
      <c r="B3" s="8"/>
      <c r="C3" s="8"/>
      <c r="D3" s="8"/>
      <c r="E3" s="8"/>
      <c r="F3" s="10"/>
      <c r="G3" s="8" t="s">
        <v>12</v>
      </c>
      <c r="H3" s="11" t="s">
        <v>13</v>
      </c>
      <c r="I3" s="11" t="s">
        <v>12</v>
      </c>
      <c r="J3" s="11" t="s">
        <v>13</v>
      </c>
      <c r="K3" s="8" t="s">
        <v>12</v>
      </c>
      <c r="L3" s="11" t="s">
        <v>13</v>
      </c>
      <c r="M3" s="36"/>
      <c r="N3" s="12"/>
    </row>
    <row r="4" s="1" customFormat="1" ht="25" customHeight="1" spans="1:14">
      <c r="A4" s="12" t="s">
        <v>14</v>
      </c>
      <c r="B4" s="13">
        <v>1</v>
      </c>
      <c r="C4" s="13" t="s">
        <v>15</v>
      </c>
      <c r="D4" s="13" t="s">
        <v>16</v>
      </c>
      <c r="E4" s="13" t="s">
        <v>17</v>
      </c>
      <c r="F4" s="14" t="s">
        <v>18</v>
      </c>
      <c r="G4" s="13">
        <v>62</v>
      </c>
      <c r="H4" s="15">
        <f t="shared" ref="H4:H11" si="0">G4*40%</f>
        <v>24.8</v>
      </c>
      <c r="I4" s="15">
        <v>77.6666666666667</v>
      </c>
      <c r="J4" s="15">
        <f t="shared" ref="J4:J11" si="1">I4*30%</f>
        <v>23.3</v>
      </c>
      <c r="K4" s="15">
        <v>85</v>
      </c>
      <c r="L4" s="15">
        <f t="shared" ref="L4:L11" si="2">K4*30%</f>
        <v>25.5</v>
      </c>
      <c r="M4" s="37">
        <f t="shared" ref="M4:M11" si="3">H4+J4+L4</f>
        <v>73.6</v>
      </c>
      <c r="N4" s="38" t="s">
        <v>19</v>
      </c>
    </row>
    <row r="5" s="1" customFormat="1" ht="25" customHeight="1" spans="1:14">
      <c r="A5" s="16"/>
      <c r="B5" s="13">
        <v>2</v>
      </c>
      <c r="C5" s="13" t="s">
        <v>15</v>
      </c>
      <c r="D5" s="13" t="s">
        <v>20</v>
      </c>
      <c r="E5" s="13" t="s">
        <v>17</v>
      </c>
      <c r="F5" s="17"/>
      <c r="G5" s="13">
        <v>52</v>
      </c>
      <c r="H5" s="15">
        <f t="shared" si="0"/>
        <v>20.8</v>
      </c>
      <c r="I5" s="15">
        <v>73.6666666666667</v>
      </c>
      <c r="J5" s="15">
        <f t="shared" si="1"/>
        <v>22.1</v>
      </c>
      <c r="K5" s="15">
        <v>83.6</v>
      </c>
      <c r="L5" s="15">
        <f t="shared" si="2"/>
        <v>25.08</v>
      </c>
      <c r="M5" s="37">
        <f t="shared" si="3"/>
        <v>67.98</v>
      </c>
      <c r="N5" s="38" t="s">
        <v>19</v>
      </c>
    </row>
    <row r="6" s="1" customFormat="1" ht="25" customHeight="1" spans="1:14">
      <c r="A6" s="16"/>
      <c r="B6" s="13">
        <v>3</v>
      </c>
      <c r="C6" s="13" t="s">
        <v>15</v>
      </c>
      <c r="D6" s="13" t="s">
        <v>21</v>
      </c>
      <c r="E6" s="13" t="s">
        <v>22</v>
      </c>
      <c r="F6" s="17"/>
      <c r="G6" s="13">
        <v>46</v>
      </c>
      <c r="H6" s="15">
        <f t="shared" si="0"/>
        <v>18.4</v>
      </c>
      <c r="I6" s="15">
        <v>75</v>
      </c>
      <c r="J6" s="15">
        <f t="shared" si="1"/>
        <v>22.5</v>
      </c>
      <c r="K6" s="15">
        <v>82.2</v>
      </c>
      <c r="L6" s="15">
        <f t="shared" si="2"/>
        <v>24.66</v>
      </c>
      <c r="M6" s="37">
        <f t="shared" si="3"/>
        <v>65.56</v>
      </c>
      <c r="N6" s="38" t="s">
        <v>23</v>
      </c>
    </row>
    <row r="7" s="1" customFormat="1" ht="25" customHeight="1" spans="1:14">
      <c r="A7" s="16"/>
      <c r="B7" s="13">
        <v>4</v>
      </c>
      <c r="C7" s="13" t="s">
        <v>15</v>
      </c>
      <c r="D7" s="13" t="s">
        <v>24</v>
      </c>
      <c r="E7" s="13" t="s">
        <v>22</v>
      </c>
      <c r="F7" s="17"/>
      <c r="G7" s="13">
        <v>47</v>
      </c>
      <c r="H7" s="15">
        <f t="shared" si="0"/>
        <v>18.8</v>
      </c>
      <c r="I7" s="15">
        <v>58.6666666666667</v>
      </c>
      <c r="J7" s="15">
        <f t="shared" si="1"/>
        <v>17.6</v>
      </c>
      <c r="K7" s="15">
        <v>79</v>
      </c>
      <c r="L7" s="15">
        <f t="shared" si="2"/>
        <v>23.7</v>
      </c>
      <c r="M7" s="37">
        <f t="shared" si="3"/>
        <v>60.1</v>
      </c>
      <c r="N7" s="38" t="s">
        <v>23</v>
      </c>
    </row>
    <row r="8" s="1" customFormat="1" ht="25" customHeight="1" spans="1:14">
      <c r="A8" s="16"/>
      <c r="B8" s="13">
        <v>5</v>
      </c>
      <c r="C8" s="13" t="s">
        <v>15</v>
      </c>
      <c r="D8" s="13" t="s">
        <v>25</v>
      </c>
      <c r="E8" s="13" t="s">
        <v>22</v>
      </c>
      <c r="F8" s="17"/>
      <c r="G8" s="13">
        <v>49</v>
      </c>
      <c r="H8" s="15">
        <f t="shared" si="0"/>
        <v>19.6</v>
      </c>
      <c r="I8" s="15">
        <v>38.3333333333333</v>
      </c>
      <c r="J8" s="15">
        <f t="shared" si="1"/>
        <v>11.5</v>
      </c>
      <c r="K8" s="15">
        <v>80</v>
      </c>
      <c r="L8" s="15">
        <f t="shared" si="2"/>
        <v>24</v>
      </c>
      <c r="M8" s="37">
        <f t="shared" si="3"/>
        <v>55.1</v>
      </c>
      <c r="N8" s="38" t="s">
        <v>23</v>
      </c>
    </row>
    <row r="9" s="1" customFormat="1" ht="25" customHeight="1" spans="1:14">
      <c r="A9" s="16"/>
      <c r="B9" s="13">
        <v>6</v>
      </c>
      <c r="C9" s="13" t="s">
        <v>26</v>
      </c>
      <c r="D9" s="13" t="s">
        <v>27</v>
      </c>
      <c r="E9" s="13" t="s">
        <v>22</v>
      </c>
      <c r="F9" s="17"/>
      <c r="G9" s="13">
        <v>49</v>
      </c>
      <c r="H9" s="15">
        <f t="shared" si="0"/>
        <v>19.6</v>
      </c>
      <c r="I9" s="15">
        <v>80.6666666666667</v>
      </c>
      <c r="J9" s="15">
        <f t="shared" si="1"/>
        <v>24.2</v>
      </c>
      <c r="K9" s="15">
        <v>84.2</v>
      </c>
      <c r="L9" s="15">
        <f t="shared" si="2"/>
        <v>25.26</v>
      </c>
      <c r="M9" s="37">
        <f t="shared" si="3"/>
        <v>69.06</v>
      </c>
      <c r="N9" s="38" t="s">
        <v>23</v>
      </c>
    </row>
    <row r="10" s="1" customFormat="1" ht="25" customHeight="1" spans="1:14">
      <c r="A10" s="16"/>
      <c r="B10" s="13">
        <v>7</v>
      </c>
      <c r="C10" s="13" t="s">
        <v>28</v>
      </c>
      <c r="D10" s="13" t="s">
        <v>29</v>
      </c>
      <c r="E10" s="13" t="s">
        <v>22</v>
      </c>
      <c r="F10" s="17"/>
      <c r="G10" s="13">
        <v>53</v>
      </c>
      <c r="H10" s="15">
        <f t="shared" si="0"/>
        <v>21.2</v>
      </c>
      <c r="I10" s="15">
        <v>61.6666666666667</v>
      </c>
      <c r="J10" s="15">
        <f t="shared" si="1"/>
        <v>18.5</v>
      </c>
      <c r="K10" s="15">
        <v>80.6</v>
      </c>
      <c r="L10" s="15">
        <f t="shared" si="2"/>
        <v>24.18</v>
      </c>
      <c r="M10" s="37">
        <f t="shared" si="3"/>
        <v>63.88</v>
      </c>
      <c r="N10" s="38" t="s">
        <v>23</v>
      </c>
    </row>
    <row r="11" s="1" customFormat="1" ht="25" customHeight="1" spans="1:14">
      <c r="A11" s="16"/>
      <c r="B11" s="13">
        <v>8</v>
      </c>
      <c r="C11" s="13" t="s">
        <v>30</v>
      </c>
      <c r="D11" s="13" t="s">
        <v>31</v>
      </c>
      <c r="E11" s="13" t="s">
        <v>22</v>
      </c>
      <c r="F11" s="18"/>
      <c r="G11" s="13">
        <v>42</v>
      </c>
      <c r="H11" s="15">
        <f t="shared" si="0"/>
        <v>16.8</v>
      </c>
      <c r="I11" s="15">
        <v>66</v>
      </c>
      <c r="J11" s="15">
        <f t="shared" si="1"/>
        <v>19.8</v>
      </c>
      <c r="K11" s="15">
        <v>85</v>
      </c>
      <c r="L11" s="15">
        <f t="shared" si="2"/>
        <v>25.5</v>
      </c>
      <c r="M11" s="37">
        <f t="shared" si="3"/>
        <v>62.1</v>
      </c>
      <c r="N11" s="38" t="s">
        <v>23</v>
      </c>
    </row>
    <row r="12" s="1" customFormat="1" ht="25" customHeight="1" spans="1:16">
      <c r="A12" s="12" t="s">
        <v>32</v>
      </c>
      <c r="B12" s="13">
        <v>1</v>
      </c>
      <c r="C12" s="13" t="s">
        <v>33</v>
      </c>
      <c r="D12" s="19" t="s">
        <v>34</v>
      </c>
      <c r="E12" s="19" t="s">
        <v>22</v>
      </c>
      <c r="F12" s="20" t="s">
        <v>35</v>
      </c>
      <c r="G12" s="21" t="s">
        <v>36</v>
      </c>
      <c r="H12" s="22">
        <f t="shared" ref="H12:H45" si="4">G12*0.4</f>
        <v>34.4</v>
      </c>
      <c r="I12" s="19">
        <v>82.8</v>
      </c>
      <c r="J12" s="24">
        <f t="shared" ref="J12:J32" si="5">I12*0.2</f>
        <v>16.56</v>
      </c>
      <c r="K12" s="24">
        <v>84.33</v>
      </c>
      <c r="L12" s="22">
        <f t="shared" ref="L12:L32" si="6">K12*0.4</f>
        <v>33.732</v>
      </c>
      <c r="M12" s="24">
        <v>84.69</v>
      </c>
      <c r="N12" s="24" t="s">
        <v>19</v>
      </c>
      <c r="P12" s="39"/>
    </row>
    <row r="13" s="1" customFormat="1" ht="25" customHeight="1" spans="1:16">
      <c r="A13" s="16"/>
      <c r="B13" s="13">
        <v>2</v>
      </c>
      <c r="C13" s="13" t="s">
        <v>33</v>
      </c>
      <c r="D13" s="19" t="s">
        <v>37</v>
      </c>
      <c r="E13" s="19" t="s">
        <v>22</v>
      </c>
      <c r="F13" s="23"/>
      <c r="G13" s="21" t="s">
        <v>38</v>
      </c>
      <c r="H13" s="22">
        <f t="shared" si="4"/>
        <v>28.8</v>
      </c>
      <c r="I13" s="19">
        <v>80.4</v>
      </c>
      <c r="J13" s="24">
        <f t="shared" si="5"/>
        <v>16.08</v>
      </c>
      <c r="K13" s="24">
        <v>92.33</v>
      </c>
      <c r="L13" s="22">
        <f t="shared" si="6"/>
        <v>36.932</v>
      </c>
      <c r="M13" s="24">
        <v>81.81</v>
      </c>
      <c r="N13" s="24" t="s">
        <v>19</v>
      </c>
      <c r="P13" s="39"/>
    </row>
    <row r="14" s="1" customFormat="1" ht="25" customHeight="1" spans="1:16">
      <c r="A14" s="16"/>
      <c r="B14" s="13">
        <v>3</v>
      </c>
      <c r="C14" s="13" t="s">
        <v>33</v>
      </c>
      <c r="D14" s="19" t="s">
        <v>39</v>
      </c>
      <c r="E14" s="19" t="s">
        <v>22</v>
      </c>
      <c r="F14" s="23"/>
      <c r="G14" s="21" t="s">
        <v>40</v>
      </c>
      <c r="H14" s="22">
        <f t="shared" si="4"/>
        <v>28</v>
      </c>
      <c r="I14" s="19">
        <v>81</v>
      </c>
      <c r="J14" s="24">
        <f t="shared" si="5"/>
        <v>16.2</v>
      </c>
      <c r="K14" s="24">
        <v>88.67</v>
      </c>
      <c r="L14" s="22">
        <f t="shared" si="6"/>
        <v>35.468</v>
      </c>
      <c r="M14" s="24">
        <v>79.67</v>
      </c>
      <c r="N14" s="24" t="s">
        <v>19</v>
      </c>
      <c r="P14" s="39"/>
    </row>
    <row r="15" s="1" customFormat="1" ht="25" customHeight="1" spans="1:16">
      <c r="A15" s="16"/>
      <c r="B15" s="13">
        <v>4</v>
      </c>
      <c r="C15" s="13" t="s">
        <v>33</v>
      </c>
      <c r="D15" s="19" t="s">
        <v>41</v>
      </c>
      <c r="E15" s="19" t="s">
        <v>22</v>
      </c>
      <c r="F15" s="23"/>
      <c r="G15" s="21" t="s">
        <v>42</v>
      </c>
      <c r="H15" s="22">
        <f t="shared" si="4"/>
        <v>24</v>
      </c>
      <c r="I15" s="19">
        <v>82.2</v>
      </c>
      <c r="J15" s="24">
        <f t="shared" si="5"/>
        <v>16.44</v>
      </c>
      <c r="K15" s="24">
        <v>79</v>
      </c>
      <c r="L15" s="22">
        <f t="shared" si="6"/>
        <v>31.6</v>
      </c>
      <c r="M15" s="24">
        <v>72.04</v>
      </c>
      <c r="N15" s="24" t="s">
        <v>19</v>
      </c>
      <c r="P15" s="39"/>
    </row>
    <row r="16" s="1" customFormat="1" ht="25" customHeight="1" spans="1:16">
      <c r="A16" s="16"/>
      <c r="B16" s="13">
        <v>5</v>
      </c>
      <c r="C16" s="13" t="s">
        <v>33</v>
      </c>
      <c r="D16" s="19" t="s">
        <v>43</v>
      </c>
      <c r="E16" s="19" t="s">
        <v>22</v>
      </c>
      <c r="F16" s="23"/>
      <c r="G16" s="21" t="s">
        <v>44</v>
      </c>
      <c r="H16" s="22">
        <f t="shared" si="4"/>
        <v>22.4</v>
      </c>
      <c r="I16" s="19">
        <v>82.8</v>
      </c>
      <c r="J16" s="24">
        <f t="shared" si="5"/>
        <v>16.56</v>
      </c>
      <c r="K16" s="24">
        <v>82.33</v>
      </c>
      <c r="L16" s="22">
        <f t="shared" si="6"/>
        <v>32.932</v>
      </c>
      <c r="M16" s="24">
        <v>71.89</v>
      </c>
      <c r="N16" s="24" t="s">
        <v>19</v>
      </c>
      <c r="P16" s="39"/>
    </row>
    <row r="17" s="1" customFormat="1" ht="25" customHeight="1" spans="1:16">
      <c r="A17" s="16"/>
      <c r="B17" s="13">
        <v>6</v>
      </c>
      <c r="C17" s="13" t="s">
        <v>33</v>
      </c>
      <c r="D17" s="24" t="s">
        <v>45</v>
      </c>
      <c r="E17" s="19" t="s">
        <v>22</v>
      </c>
      <c r="F17" s="23"/>
      <c r="G17" s="21" t="s">
        <v>46</v>
      </c>
      <c r="H17" s="22">
        <f t="shared" si="4"/>
        <v>26.4</v>
      </c>
      <c r="I17" s="24">
        <v>78.2</v>
      </c>
      <c r="J17" s="24">
        <f t="shared" si="5"/>
        <v>15.64</v>
      </c>
      <c r="K17" s="24">
        <v>74.33</v>
      </c>
      <c r="L17" s="22">
        <f t="shared" si="6"/>
        <v>29.732</v>
      </c>
      <c r="M17" s="24">
        <v>71.77</v>
      </c>
      <c r="N17" s="24" t="s">
        <v>19</v>
      </c>
      <c r="P17" s="39"/>
    </row>
    <row r="18" s="1" customFormat="1" ht="25" customHeight="1" spans="1:16">
      <c r="A18" s="16"/>
      <c r="B18" s="13">
        <v>7</v>
      </c>
      <c r="C18" s="13" t="s">
        <v>33</v>
      </c>
      <c r="D18" s="19" t="s">
        <v>47</v>
      </c>
      <c r="E18" s="19" t="s">
        <v>22</v>
      </c>
      <c r="F18" s="23"/>
      <c r="G18" s="21" t="s">
        <v>48</v>
      </c>
      <c r="H18" s="22">
        <f t="shared" si="4"/>
        <v>24.8</v>
      </c>
      <c r="I18" s="19">
        <v>80.6</v>
      </c>
      <c r="J18" s="24">
        <f t="shared" si="5"/>
        <v>16.12</v>
      </c>
      <c r="K18" s="24">
        <v>75.83</v>
      </c>
      <c r="L18" s="22">
        <f t="shared" si="6"/>
        <v>30.332</v>
      </c>
      <c r="M18" s="24">
        <v>71.25</v>
      </c>
      <c r="N18" s="24" t="s">
        <v>19</v>
      </c>
      <c r="P18" s="39"/>
    </row>
    <row r="19" s="1" customFormat="1" ht="25" customHeight="1" spans="1:16">
      <c r="A19" s="16"/>
      <c r="B19" s="13">
        <v>8</v>
      </c>
      <c r="C19" s="13" t="s">
        <v>33</v>
      </c>
      <c r="D19" s="19" t="s">
        <v>49</v>
      </c>
      <c r="E19" s="19" t="s">
        <v>22</v>
      </c>
      <c r="F19" s="23"/>
      <c r="G19" s="21" t="s">
        <v>42</v>
      </c>
      <c r="H19" s="22">
        <f t="shared" si="4"/>
        <v>24</v>
      </c>
      <c r="I19" s="19">
        <v>80</v>
      </c>
      <c r="J19" s="24">
        <f t="shared" si="5"/>
        <v>16</v>
      </c>
      <c r="K19" s="24">
        <v>76.5</v>
      </c>
      <c r="L19" s="22">
        <f t="shared" si="6"/>
        <v>30.6</v>
      </c>
      <c r="M19" s="24">
        <v>70.6</v>
      </c>
      <c r="N19" s="24" t="s">
        <v>23</v>
      </c>
      <c r="O19" s="40"/>
      <c r="P19" s="39"/>
    </row>
    <row r="20" s="1" customFormat="1" ht="25" customHeight="1" spans="1:16">
      <c r="A20" s="16"/>
      <c r="B20" s="13">
        <v>9</v>
      </c>
      <c r="C20" s="13" t="s">
        <v>33</v>
      </c>
      <c r="D20" s="19" t="s">
        <v>50</v>
      </c>
      <c r="E20" s="19" t="s">
        <v>22</v>
      </c>
      <c r="F20" s="23"/>
      <c r="G20" s="21" t="s">
        <v>46</v>
      </c>
      <c r="H20" s="22">
        <f t="shared" si="4"/>
        <v>26.4</v>
      </c>
      <c r="I20" s="19">
        <v>83.8</v>
      </c>
      <c r="J20" s="24">
        <f t="shared" si="5"/>
        <v>16.76</v>
      </c>
      <c r="K20" s="24">
        <v>65.67</v>
      </c>
      <c r="L20" s="22">
        <f t="shared" si="6"/>
        <v>26.268</v>
      </c>
      <c r="M20" s="24">
        <v>69.43</v>
      </c>
      <c r="N20" s="24" t="s">
        <v>23</v>
      </c>
      <c r="O20" s="40"/>
      <c r="P20" s="39"/>
    </row>
    <row r="21" s="1" customFormat="1" ht="25" customHeight="1" spans="1:16">
      <c r="A21" s="16"/>
      <c r="B21" s="13">
        <v>10</v>
      </c>
      <c r="C21" s="13" t="s">
        <v>33</v>
      </c>
      <c r="D21" s="19" t="s">
        <v>51</v>
      </c>
      <c r="E21" s="19" t="s">
        <v>22</v>
      </c>
      <c r="F21" s="23"/>
      <c r="G21" s="21" t="s">
        <v>48</v>
      </c>
      <c r="H21" s="22">
        <f t="shared" si="4"/>
        <v>24.8</v>
      </c>
      <c r="I21" s="19">
        <v>83.4</v>
      </c>
      <c r="J21" s="24">
        <f t="shared" si="5"/>
        <v>16.68</v>
      </c>
      <c r="K21" s="24">
        <v>69</v>
      </c>
      <c r="L21" s="22">
        <f t="shared" si="6"/>
        <v>27.6</v>
      </c>
      <c r="M21" s="24">
        <v>69.08</v>
      </c>
      <c r="N21" s="24" t="s">
        <v>23</v>
      </c>
      <c r="O21" s="40"/>
      <c r="P21" s="39"/>
    </row>
    <row r="22" s="1" customFormat="1" ht="25" customHeight="1" spans="1:16">
      <c r="A22" s="16"/>
      <c r="B22" s="13">
        <v>11</v>
      </c>
      <c r="C22" s="13" t="s">
        <v>33</v>
      </c>
      <c r="D22" s="19" t="s">
        <v>52</v>
      </c>
      <c r="E22" s="19" t="s">
        <v>22</v>
      </c>
      <c r="F22" s="23"/>
      <c r="G22" s="21" t="s">
        <v>42</v>
      </c>
      <c r="H22" s="22">
        <f t="shared" si="4"/>
        <v>24</v>
      </c>
      <c r="I22" s="19">
        <v>77.4</v>
      </c>
      <c r="J22" s="24">
        <f t="shared" si="5"/>
        <v>15.48</v>
      </c>
      <c r="K22" s="24">
        <v>72.17</v>
      </c>
      <c r="L22" s="22">
        <f t="shared" si="6"/>
        <v>28.868</v>
      </c>
      <c r="M22" s="24">
        <v>68.35</v>
      </c>
      <c r="N22" s="24" t="s">
        <v>23</v>
      </c>
      <c r="O22" s="40"/>
      <c r="P22" s="39"/>
    </row>
    <row r="23" s="1" customFormat="1" ht="25" customHeight="1" spans="1:16">
      <c r="A23" s="16"/>
      <c r="B23" s="13">
        <v>12</v>
      </c>
      <c r="C23" s="13" t="s">
        <v>33</v>
      </c>
      <c r="D23" s="19" t="s">
        <v>53</v>
      </c>
      <c r="E23" s="19" t="s">
        <v>22</v>
      </c>
      <c r="F23" s="23"/>
      <c r="G23" s="21" t="s">
        <v>44</v>
      </c>
      <c r="H23" s="22">
        <f t="shared" si="4"/>
        <v>22.4</v>
      </c>
      <c r="I23" s="19">
        <v>80.2</v>
      </c>
      <c r="J23" s="24">
        <f t="shared" si="5"/>
        <v>16.04</v>
      </c>
      <c r="K23" s="24">
        <v>74.67</v>
      </c>
      <c r="L23" s="22">
        <f t="shared" si="6"/>
        <v>29.868</v>
      </c>
      <c r="M23" s="24">
        <v>68.31</v>
      </c>
      <c r="N23" s="24" t="s">
        <v>23</v>
      </c>
      <c r="O23" s="40"/>
      <c r="P23" s="39"/>
    </row>
    <row r="24" s="1" customFormat="1" ht="25" customHeight="1" spans="1:16">
      <c r="A24" s="16"/>
      <c r="B24" s="13">
        <v>13</v>
      </c>
      <c r="C24" s="13" t="s">
        <v>33</v>
      </c>
      <c r="D24" s="19" t="s">
        <v>54</v>
      </c>
      <c r="E24" s="19" t="s">
        <v>22</v>
      </c>
      <c r="F24" s="23"/>
      <c r="G24" s="21" t="s">
        <v>42</v>
      </c>
      <c r="H24" s="22">
        <f t="shared" si="4"/>
        <v>24</v>
      </c>
      <c r="I24" s="19">
        <v>78.4</v>
      </c>
      <c r="J24" s="24">
        <f t="shared" si="5"/>
        <v>15.68</v>
      </c>
      <c r="K24" s="24">
        <v>70.33</v>
      </c>
      <c r="L24" s="22">
        <f t="shared" si="6"/>
        <v>28.132</v>
      </c>
      <c r="M24" s="24">
        <v>67.81</v>
      </c>
      <c r="N24" s="24" t="s">
        <v>23</v>
      </c>
      <c r="O24" s="40"/>
      <c r="P24" s="39"/>
    </row>
    <row r="25" s="1" customFormat="1" ht="25" customHeight="1" spans="1:16">
      <c r="A25" s="16"/>
      <c r="B25" s="13">
        <v>14</v>
      </c>
      <c r="C25" s="13" t="s">
        <v>33</v>
      </c>
      <c r="D25" s="19" t="s">
        <v>55</v>
      </c>
      <c r="E25" s="19" t="s">
        <v>22</v>
      </c>
      <c r="F25" s="23"/>
      <c r="G25" s="24">
        <v>56</v>
      </c>
      <c r="H25" s="22">
        <f t="shared" si="4"/>
        <v>22.4</v>
      </c>
      <c r="I25" s="19">
        <v>79.6</v>
      </c>
      <c r="J25" s="24">
        <f t="shared" si="5"/>
        <v>15.92</v>
      </c>
      <c r="K25" s="24">
        <v>71.67</v>
      </c>
      <c r="L25" s="22">
        <f t="shared" si="6"/>
        <v>28.668</v>
      </c>
      <c r="M25" s="24">
        <v>66.99</v>
      </c>
      <c r="N25" s="24" t="s">
        <v>23</v>
      </c>
      <c r="O25" s="40"/>
      <c r="P25" s="39"/>
    </row>
    <row r="26" s="1" customFormat="1" ht="25" customHeight="1" spans="1:16">
      <c r="A26" s="16"/>
      <c r="B26" s="13">
        <v>15</v>
      </c>
      <c r="C26" s="13" t="s">
        <v>33</v>
      </c>
      <c r="D26" s="19" t="s">
        <v>56</v>
      </c>
      <c r="E26" s="19" t="s">
        <v>22</v>
      </c>
      <c r="F26" s="23"/>
      <c r="G26" s="21" t="s">
        <v>57</v>
      </c>
      <c r="H26" s="22">
        <f t="shared" si="4"/>
        <v>23.2</v>
      </c>
      <c r="I26" s="19">
        <v>80.4</v>
      </c>
      <c r="J26" s="24">
        <f t="shared" si="5"/>
        <v>16.08</v>
      </c>
      <c r="K26" s="24">
        <v>68.33</v>
      </c>
      <c r="L26" s="22">
        <f t="shared" si="6"/>
        <v>27.332</v>
      </c>
      <c r="M26" s="24">
        <v>66.61</v>
      </c>
      <c r="N26" s="24" t="s">
        <v>23</v>
      </c>
      <c r="O26" s="40"/>
      <c r="P26" s="39"/>
    </row>
    <row r="27" s="1" customFormat="1" ht="25" customHeight="1" spans="1:16">
      <c r="A27" s="16"/>
      <c r="B27" s="13">
        <v>16</v>
      </c>
      <c r="C27" s="13" t="s">
        <v>33</v>
      </c>
      <c r="D27" s="19" t="s">
        <v>58</v>
      </c>
      <c r="E27" s="19" t="s">
        <v>22</v>
      </c>
      <c r="F27" s="23"/>
      <c r="G27" s="21" t="s">
        <v>48</v>
      </c>
      <c r="H27" s="22">
        <f t="shared" si="4"/>
        <v>24.8</v>
      </c>
      <c r="I27" s="19">
        <v>82.8</v>
      </c>
      <c r="J27" s="24">
        <f t="shared" si="5"/>
        <v>16.56</v>
      </c>
      <c r="K27" s="24">
        <v>60</v>
      </c>
      <c r="L27" s="22">
        <f t="shared" si="6"/>
        <v>24</v>
      </c>
      <c r="M27" s="24">
        <v>65.36</v>
      </c>
      <c r="N27" s="24" t="s">
        <v>23</v>
      </c>
      <c r="O27" s="40"/>
      <c r="P27" s="39"/>
    </row>
    <row r="28" s="1" customFormat="1" ht="25" customHeight="1" spans="1:16">
      <c r="A28" s="16"/>
      <c r="B28" s="13">
        <v>17</v>
      </c>
      <c r="C28" s="13" t="s">
        <v>33</v>
      </c>
      <c r="D28" s="19" t="s">
        <v>59</v>
      </c>
      <c r="E28" s="19" t="s">
        <v>22</v>
      </c>
      <c r="F28" s="23"/>
      <c r="G28" s="21" t="s">
        <v>44</v>
      </c>
      <c r="H28" s="22">
        <f t="shared" si="4"/>
        <v>22.4</v>
      </c>
      <c r="I28" s="19">
        <v>81.8</v>
      </c>
      <c r="J28" s="24">
        <f t="shared" si="5"/>
        <v>16.36</v>
      </c>
      <c r="K28" s="24">
        <v>64.67</v>
      </c>
      <c r="L28" s="22">
        <f t="shared" si="6"/>
        <v>25.868</v>
      </c>
      <c r="M28" s="24">
        <v>64.63</v>
      </c>
      <c r="N28" s="24" t="s">
        <v>23</v>
      </c>
      <c r="O28" s="40"/>
      <c r="P28" s="39"/>
    </row>
    <row r="29" s="1" customFormat="1" ht="25" customHeight="1" spans="1:16">
      <c r="A29" s="16"/>
      <c r="B29" s="13">
        <v>18</v>
      </c>
      <c r="C29" s="13" t="s">
        <v>33</v>
      </c>
      <c r="D29" s="19" t="s">
        <v>60</v>
      </c>
      <c r="E29" s="19" t="s">
        <v>22</v>
      </c>
      <c r="F29" s="23"/>
      <c r="G29" s="21" t="s">
        <v>48</v>
      </c>
      <c r="H29" s="22">
        <f t="shared" si="4"/>
        <v>24.8</v>
      </c>
      <c r="I29" s="19">
        <v>81.6</v>
      </c>
      <c r="J29" s="24">
        <f t="shared" si="5"/>
        <v>16.32</v>
      </c>
      <c r="K29" s="24">
        <v>58.67</v>
      </c>
      <c r="L29" s="22">
        <f t="shared" si="6"/>
        <v>23.468</v>
      </c>
      <c r="M29" s="24">
        <v>64.59</v>
      </c>
      <c r="N29" s="24" t="s">
        <v>23</v>
      </c>
      <c r="O29" s="40"/>
      <c r="P29" s="39"/>
    </row>
    <row r="30" s="1" customFormat="1" ht="25" customHeight="1" spans="1:16">
      <c r="A30" s="16"/>
      <c r="B30" s="13">
        <v>19</v>
      </c>
      <c r="C30" s="13" t="s">
        <v>33</v>
      </c>
      <c r="D30" s="19" t="s">
        <v>61</v>
      </c>
      <c r="E30" s="19" t="s">
        <v>22</v>
      </c>
      <c r="F30" s="23"/>
      <c r="G30" s="21" t="s">
        <v>48</v>
      </c>
      <c r="H30" s="22">
        <f t="shared" si="4"/>
        <v>24.8</v>
      </c>
      <c r="I30" s="19">
        <v>77.4</v>
      </c>
      <c r="J30" s="24">
        <f t="shared" si="5"/>
        <v>15.48</v>
      </c>
      <c r="K30" s="24">
        <v>57.5</v>
      </c>
      <c r="L30" s="22">
        <f t="shared" si="6"/>
        <v>23</v>
      </c>
      <c r="M30" s="24">
        <v>63.28</v>
      </c>
      <c r="N30" s="24" t="s">
        <v>23</v>
      </c>
      <c r="O30" s="40"/>
      <c r="P30" s="39"/>
    </row>
    <row r="31" s="1" customFormat="1" ht="25" customHeight="1" spans="1:16">
      <c r="A31" s="16"/>
      <c r="B31" s="13">
        <v>20</v>
      </c>
      <c r="C31" s="13" t="s">
        <v>33</v>
      </c>
      <c r="D31" s="19" t="s">
        <v>62</v>
      </c>
      <c r="E31" s="19" t="s">
        <v>22</v>
      </c>
      <c r="F31" s="23"/>
      <c r="G31" s="21" t="s">
        <v>57</v>
      </c>
      <c r="H31" s="22">
        <f t="shared" si="4"/>
        <v>23.2</v>
      </c>
      <c r="I31" s="19">
        <v>76.4</v>
      </c>
      <c r="J31" s="24">
        <f t="shared" si="5"/>
        <v>15.28</v>
      </c>
      <c r="K31" s="24">
        <v>60</v>
      </c>
      <c r="L31" s="22">
        <f t="shared" si="6"/>
        <v>24</v>
      </c>
      <c r="M31" s="24">
        <v>62.48</v>
      </c>
      <c r="N31" s="24" t="s">
        <v>23</v>
      </c>
      <c r="O31" s="40"/>
      <c r="P31" s="39"/>
    </row>
    <row r="32" s="1" customFormat="1" ht="25" customHeight="1" spans="1:16">
      <c r="A32" s="16"/>
      <c r="B32" s="13">
        <v>21</v>
      </c>
      <c r="C32" s="13" t="s">
        <v>33</v>
      </c>
      <c r="D32" s="19" t="s">
        <v>63</v>
      </c>
      <c r="E32" s="19" t="s">
        <v>22</v>
      </c>
      <c r="F32" s="23"/>
      <c r="G32" s="21" t="s">
        <v>46</v>
      </c>
      <c r="H32" s="22">
        <f t="shared" si="4"/>
        <v>26.4</v>
      </c>
      <c r="I32" s="19">
        <v>81</v>
      </c>
      <c r="J32" s="24">
        <f t="shared" si="5"/>
        <v>16.2</v>
      </c>
      <c r="K32" s="24">
        <v>48</v>
      </c>
      <c r="L32" s="22">
        <f t="shared" si="6"/>
        <v>19.2</v>
      </c>
      <c r="M32" s="24">
        <v>61.8</v>
      </c>
      <c r="N32" s="24" t="s">
        <v>23</v>
      </c>
      <c r="O32" s="41"/>
      <c r="P32" s="39"/>
    </row>
    <row r="33" s="1" customFormat="1" ht="32" customHeight="1" spans="1:14">
      <c r="A33" s="16"/>
      <c r="B33" s="13">
        <v>22</v>
      </c>
      <c r="C33" s="13" t="s">
        <v>33</v>
      </c>
      <c r="D33" s="19" t="s">
        <v>64</v>
      </c>
      <c r="E33" s="19" t="s">
        <v>22</v>
      </c>
      <c r="F33" s="23"/>
      <c r="G33" s="22">
        <v>54</v>
      </c>
      <c r="H33" s="22">
        <f t="shared" si="4"/>
        <v>21.6</v>
      </c>
      <c r="I33" s="15" t="s">
        <v>65</v>
      </c>
      <c r="J33" s="15" t="s">
        <v>65</v>
      </c>
      <c r="K33" s="15" t="s">
        <v>65</v>
      </c>
      <c r="L33" s="15" t="s">
        <v>65</v>
      </c>
      <c r="M33" s="15" t="s">
        <v>65</v>
      </c>
      <c r="N33" s="38" t="s">
        <v>66</v>
      </c>
    </row>
    <row r="34" s="1" customFormat="1" ht="32" customHeight="1" spans="1:14">
      <c r="A34" s="16"/>
      <c r="B34" s="13">
        <v>23</v>
      </c>
      <c r="C34" s="13" t="s">
        <v>33</v>
      </c>
      <c r="D34" s="19" t="s">
        <v>67</v>
      </c>
      <c r="E34" s="19" t="s">
        <v>22</v>
      </c>
      <c r="F34" s="23"/>
      <c r="G34" s="22">
        <v>54</v>
      </c>
      <c r="H34" s="22">
        <f t="shared" si="4"/>
        <v>21.6</v>
      </c>
      <c r="I34" s="15" t="s">
        <v>65</v>
      </c>
      <c r="J34" s="15" t="s">
        <v>65</v>
      </c>
      <c r="K34" s="15" t="s">
        <v>65</v>
      </c>
      <c r="L34" s="15" t="s">
        <v>65</v>
      </c>
      <c r="M34" s="15" t="s">
        <v>65</v>
      </c>
      <c r="N34" s="38" t="s">
        <v>66</v>
      </c>
    </row>
    <row r="35" s="1" customFormat="1" ht="32" customHeight="1" spans="1:14">
      <c r="A35" s="16"/>
      <c r="B35" s="13">
        <v>24</v>
      </c>
      <c r="C35" s="13" t="s">
        <v>33</v>
      </c>
      <c r="D35" s="19" t="s">
        <v>68</v>
      </c>
      <c r="E35" s="19" t="s">
        <v>22</v>
      </c>
      <c r="F35" s="23"/>
      <c r="G35" s="25">
        <v>52</v>
      </c>
      <c r="H35" s="22">
        <f t="shared" si="4"/>
        <v>20.8</v>
      </c>
      <c r="I35" s="15" t="s">
        <v>65</v>
      </c>
      <c r="J35" s="15" t="s">
        <v>65</v>
      </c>
      <c r="K35" s="15" t="s">
        <v>65</v>
      </c>
      <c r="L35" s="15" t="s">
        <v>65</v>
      </c>
      <c r="M35" s="15" t="s">
        <v>65</v>
      </c>
      <c r="N35" s="38" t="s">
        <v>66</v>
      </c>
    </row>
    <row r="36" s="1" customFormat="1" ht="32" customHeight="1" spans="1:14">
      <c r="A36" s="16"/>
      <c r="B36" s="13">
        <v>25</v>
      </c>
      <c r="C36" s="13" t="s">
        <v>33</v>
      </c>
      <c r="D36" s="19" t="s">
        <v>69</v>
      </c>
      <c r="E36" s="19" t="s">
        <v>22</v>
      </c>
      <c r="F36" s="23"/>
      <c r="G36" s="22">
        <v>50</v>
      </c>
      <c r="H36" s="22">
        <f t="shared" si="4"/>
        <v>20</v>
      </c>
      <c r="I36" s="15" t="s">
        <v>65</v>
      </c>
      <c r="J36" s="15" t="s">
        <v>65</v>
      </c>
      <c r="K36" s="15" t="s">
        <v>65</v>
      </c>
      <c r="L36" s="15" t="s">
        <v>65</v>
      </c>
      <c r="M36" s="15" t="s">
        <v>65</v>
      </c>
      <c r="N36" s="38" t="s">
        <v>66</v>
      </c>
    </row>
    <row r="37" s="1" customFormat="1" ht="32" customHeight="1" spans="1:14">
      <c r="A37" s="16"/>
      <c r="B37" s="13">
        <v>26</v>
      </c>
      <c r="C37" s="13" t="s">
        <v>33</v>
      </c>
      <c r="D37" s="19" t="s">
        <v>70</v>
      </c>
      <c r="E37" s="19" t="s">
        <v>22</v>
      </c>
      <c r="F37" s="23"/>
      <c r="G37" s="25">
        <v>46</v>
      </c>
      <c r="H37" s="22">
        <f t="shared" si="4"/>
        <v>18.4</v>
      </c>
      <c r="I37" s="15" t="s">
        <v>65</v>
      </c>
      <c r="J37" s="15" t="s">
        <v>65</v>
      </c>
      <c r="K37" s="15" t="s">
        <v>65</v>
      </c>
      <c r="L37" s="15" t="s">
        <v>65</v>
      </c>
      <c r="M37" s="15" t="s">
        <v>65</v>
      </c>
      <c r="N37" s="38" t="s">
        <v>66</v>
      </c>
    </row>
    <row r="38" s="1" customFormat="1" ht="32" customHeight="1" spans="1:14">
      <c r="A38" s="16"/>
      <c r="B38" s="13">
        <v>27</v>
      </c>
      <c r="C38" s="13" t="s">
        <v>33</v>
      </c>
      <c r="D38" s="19" t="s">
        <v>71</v>
      </c>
      <c r="E38" s="19" t="s">
        <v>22</v>
      </c>
      <c r="F38" s="23"/>
      <c r="G38" s="22">
        <v>44</v>
      </c>
      <c r="H38" s="22">
        <f t="shared" si="4"/>
        <v>17.6</v>
      </c>
      <c r="I38" s="15" t="s">
        <v>65</v>
      </c>
      <c r="J38" s="15" t="s">
        <v>65</v>
      </c>
      <c r="K38" s="15" t="s">
        <v>65</v>
      </c>
      <c r="L38" s="15" t="s">
        <v>65</v>
      </c>
      <c r="M38" s="15" t="s">
        <v>65</v>
      </c>
      <c r="N38" s="38" t="s">
        <v>66</v>
      </c>
    </row>
    <row r="39" s="1" customFormat="1" ht="32" customHeight="1" spans="1:14">
      <c r="A39" s="16"/>
      <c r="B39" s="13">
        <v>28</v>
      </c>
      <c r="C39" s="13" t="s">
        <v>33</v>
      </c>
      <c r="D39" s="19" t="s">
        <v>72</v>
      </c>
      <c r="E39" s="19" t="s">
        <v>22</v>
      </c>
      <c r="F39" s="23"/>
      <c r="G39" s="22">
        <v>44</v>
      </c>
      <c r="H39" s="22">
        <f t="shared" si="4"/>
        <v>17.6</v>
      </c>
      <c r="I39" s="15" t="s">
        <v>65</v>
      </c>
      <c r="J39" s="15" t="s">
        <v>65</v>
      </c>
      <c r="K39" s="15" t="s">
        <v>65</v>
      </c>
      <c r="L39" s="15" t="s">
        <v>65</v>
      </c>
      <c r="M39" s="15" t="s">
        <v>65</v>
      </c>
      <c r="N39" s="38" t="s">
        <v>66</v>
      </c>
    </row>
    <row r="40" s="1" customFormat="1" ht="32" customHeight="1" spans="1:14">
      <c r="A40" s="16"/>
      <c r="B40" s="13">
        <v>29</v>
      </c>
      <c r="C40" s="13" t="s">
        <v>33</v>
      </c>
      <c r="D40" s="19" t="s">
        <v>73</v>
      </c>
      <c r="E40" s="19" t="s">
        <v>22</v>
      </c>
      <c r="F40" s="23"/>
      <c r="G40" s="22">
        <v>42</v>
      </c>
      <c r="H40" s="22">
        <f t="shared" si="4"/>
        <v>16.8</v>
      </c>
      <c r="I40" s="15" t="s">
        <v>65</v>
      </c>
      <c r="J40" s="15" t="s">
        <v>65</v>
      </c>
      <c r="K40" s="15" t="s">
        <v>65</v>
      </c>
      <c r="L40" s="15" t="s">
        <v>65</v>
      </c>
      <c r="M40" s="15" t="s">
        <v>65</v>
      </c>
      <c r="N40" s="38" t="s">
        <v>66</v>
      </c>
    </row>
    <row r="41" s="1" customFormat="1" ht="32" customHeight="1" spans="1:14">
      <c r="A41" s="16"/>
      <c r="B41" s="13">
        <v>30</v>
      </c>
      <c r="C41" s="13" t="s">
        <v>33</v>
      </c>
      <c r="D41" s="19" t="s">
        <v>74</v>
      </c>
      <c r="E41" s="19" t="s">
        <v>22</v>
      </c>
      <c r="F41" s="23"/>
      <c r="G41" s="22">
        <v>42</v>
      </c>
      <c r="H41" s="22">
        <f t="shared" si="4"/>
        <v>16.8</v>
      </c>
      <c r="I41" s="15" t="s">
        <v>65</v>
      </c>
      <c r="J41" s="15" t="s">
        <v>65</v>
      </c>
      <c r="K41" s="15" t="s">
        <v>65</v>
      </c>
      <c r="L41" s="15" t="s">
        <v>65</v>
      </c>
      <c r="M41" s="15" t="s">
        <v>65</v>
      </c>
      <c r="N41" s="38" t="s">
        <v>66</v>
      </c>
    </row>
    <row r="42" s="1" customFormat="1" ht="32" customHeight="1" spans="1:14">
      <c r="A42" s="16"/>
      <c r="B42" s="13">
        <v>31</v>
      </c>
      <c r="C42" s="13" t="s">
        <v>33</v>
      </c>
      <c r="D42" s="19" t="s">
        <v>75</v>
      </c>
      <c r="E42" s="19" t="s">
        <v>22</v>
      </c>
      <c r="F42" s="23"/>
      <c r="G42" s="22">
        <v>42</v>
      </c>
      <c r="H42" s="22">
        <f t="shared" si="4"/>
        <v>16.8</v>
      </c>
      <c r="I42" s="15" t="s">
        <v>65</v>
      </c>
      <c r="J42" s="15" t="s">
        <v>65</v>
      </c>
      <c r="K42" s="15" t="s">
        <v>65</v>
      </c>
      <c r="L42" s="15" t="s">
        <v>65</v>
      </c>
      <c r="M42" s="15" t="s">
        <v>65</v>
      </c>
      <c r="N42" s="38" t="s">
        <v>66</v>
      </c>
    </row>
    <row r="43" s="1" customFormat="1" ht="32" customHeight="1" spans="1:14">
      <c r="A43" s="16"/>
      <c r="B43" s="13">
        <v>32</v>
      </c>
      <c r="C43" s="13" t="s">
        <v>33</v>
      </c>
      <c r="D43" s="19" t="s">
        <v>76</v>
      </c>
      <c r="E43" s="19" t="s">
        <v>22</v>
      </c>
      <c r="F43" s="23"/>
      <c r="G43" s="22">
        <v>42</v>
      </c>
      <c r="H43" s="22">
        <f t="shared" si="4"/>
        <v>16.8</v>
      </c>
      <c r="I43" s="15" t="s">
        <v>65</v>
      </c>
      <c r="J43" s="15" t="s">
        <v>65</v>
      </c>
      <c r="K43" s="15" t="s">
        <v>65</v>
      </c>
      <c r="L43" s="15" t="s">
        <v>65</v>
      </c>
      <c r="M43" s="15" t="s">
        <v>65</v>
      </c>
      <c r="N43" s="38" t="s">
        <v>66</v>
      </c>
    </row>
    <row r="44" s="1" customFormat="1" ht="32" customHeight="1" spans="1:14">
      <c r="A44" s="16"/>
      <c r="B44" s="13">
        <v>33</v>
      </c>
      <c r="C44" s="13" t="s">
        <v>33</v>
      </c>
      <c r="D44" s="19" t="s">
        <v>77</v>
      </c>
      <c r="E44" s="19" t="s">
        <v>22</v>
      </c>
      <c r="F44" s="23"/>
      <c r="G44" s="22">
        <v>38</v>
      </c>
      <c r="H44" s="22">
        <f t="shared" si="4"/>
        <v>15.2</v>
      </c>
      <c r="I44" s="15" t="s">
        <v>65</v>
      </c>
      <c r="J44" s="15" t="s">
        <v>65</v>
      </c>
      <c r="K44" s="15" t="s">
        <v>65</v>
      </c>
      <c r="L44" s="15" t="s">
        <v>65</v>
      </c>
      <c r="M44" s="15" t="s">
        <v>65</v>
      </c>
      <c r="N44" s="38" t="s">
        <v>66</v>
      </c>
    </row>
    <row r="45" s="1" customFormat="1" ht="32" customHeight="1" spans="1:14">
      <c r="A45" s="16"/>
      <c r="B45" s="13">
        <v>34</v>
      </c>
      <c r="C45" s="13" t="s">
        <v>33</v>
      </c>
      <c r="D45" s="19" t="s">
        <v>78</v>
      </c>
      <c r="E45" s="19" t="s">
        <v>22</v>
      </c>
      <c r="F45" s="26"/>
      <c r="G45" s="22">
        <v>34</v>
      </c>
      <c r="H45" s="22">
        <f t="shared" si="4"/>
        <v>13.6</v>
      </c>
      <c r="I45" s="15" t="s">
        <v>65</v>
      </c>
      <c r="J45" s="15" t="s">
        <v>65</v>
      </c>
      <c r="K45" s="15" t="s">
        <v>65</v>
      </c>
      <c r="L45" s="15" t="s">
        <v>65</v>
      </c>
      <c r="M45" s="15" t="s">
        <v>65</v>
      </c>
      <c r="N45" s="38" t="s">
        <v>66</v>
      </c>
    </row>
    <row r="46" s="1" customFormat="1" ht="30" customHeight="1" spans="1:14">
      <c r="A46" s="12" t="s">
        <v>79</v>
      </c>
      <c r="B46" s="13">
        <v>1</v>
      </c>
      <c r="C46" s="27" t="s">
        <v>80</v>
      </c>
      <c r="D46" s="28" t="s">
        <v>81</v>
      </c>
      <c r="E46" s="28" t="s">
        <v>22</v>
      </c>
      <c r="F46" s="29" t="s">
        <v>82</v>
      </c>
      <c r="G46" s="28" t="s">
        <v>44</v>
      </c>
      <c r="H46" s="28" t="s">
        <v>83</v>
      </c>
      <c r="I46" s="28" t="s">
        <v>84</v>
      </c>
      <c r="J46" s="42">
        <v>36.13</v>
      </c>
      <c r="K46" s="42">
        <v>80.6</v>
      </c>
      <c r="L46" s="42">
        <v>16.12</v>
      </c>
      <c r="M46" s="42">
        <f>H46+J46+L46</f>
        <v>74.65</v>
      </c>
      <c r="N46" s="13" t="s">
        <v>19</v>
      </c>
    </row>
    <row r="47" s="1" customFormat="1" ht="30" customHeight="1" spans="1:14">
      <c r="A47" s="16"/>
      <c r="B47" s="13">
        <v>2</v>
      </c>
      <c r="C47" s="27" t="s">
        <v>80</v>
      </c>
      <c r="D47" s="28" t="s">
        <v>85</v>
      </c>
      <c r="E47" s="28" t="s">
        <v>22</v>
      </c>
      <c r="F47" s="30"/>
      <c r="G47" s="28" t="s">
        <v>86</v>
      </c>
      <c r="H47" s="28" t="s">
        <v>87</v>
      </c>
      <c r="I47" s="28" t="s">
        <v>88</v>
      </c>
      <c r="J47" s="42">
        <v>25.87</v>
      </c>
      <c r="K47" s="42">
        <v>78.2</v>
      </c>
      <c r="L47" s="42">
        <v>15.64</v>
      </c>
      <c r="M47" s="42">
        <f>H47+J47+L47</f>
        <v>51.91</v>
      </c>
      <c r="N47" s="13" t="s">
        <v>23</v>
      </c>
    </row>
    <row r="48" s="1" customFormat="1" ht="30" customHeight="1" spans="1:14">
      <c r="A48" s="12" t="s">
        <v>89</v>
      </c>
      <c r="B48" s="24">
        <v>1</v>
      </c>
      <c r="C48" s="27" t="s">
        <v>90</v>
      </c>
      <c r="D48" s="24" t="s">
        <v>91</v>
      </c>
      <c r="E48" s="24" t="s">
        <v>22</v>
      </c>
      <c r="F48" s="31" t="s">
        <v>92</v>
      </c>
      <c r="G48" s="24">
        <v>82</v>
      </c>
      <c r="H48" s="27">
        <v>41</v>
      </c>
      <c r="I48" s="15" t="s">
        <v>65</v>
      </c>
      <c r="J48" s="15" t="s">
        <v>65</v>
      </c>
      <c r="K48" s="27">
        <v>93.04</v>
      </c>
      <c r="L48" s="27">
        <v>46.52</v>
      </c>
      <c r="M48" s="24">
        <v>87.52</v>
      </c>
      <c r="N48" s="24" t="s">
        <v>19</v>
      </c>
    </row>
    <row r="49" s="1" customFormat="1" ht="30" customHeight="1" spans="1:14">
      <c r="A49" s="16"/>
      <c r="B49" s="24">
        <v>2</v>
      </c>
      <c r="C49" s="27" t="s">
        <v>90</v>
      </c>
      <c r="D49" s="24" t="s">
        <v>93</v>
      </c>
      <c r="E49" s="24" t="s">
        <v>17</v>
      </c>
      <c r="F49" s="32"/>
      <c r="G49" s="24">
        <v>82</v>
      </c>
      <c r="H49" s="27">
        <v>41</v>
      </c>
      <c r="I49" s="15" t="s">
        <v>65</v>
      </c>
      <c r="J49" s="15" t="s">
        <v>65</v>
      </c>
      <c r="K49" s="27">
        <v>93</v>
      </c>
      <c r="L49" s="27">
        <v>46.5</v>
      </c>
      <c r="M49" s="24">
        <v>87.5</v>
      </c>
      <c r="N49" s="24" t="s">
        <v>19</v>
      </c>
    </row>
    <row r="50" s="1" customFormat="1" ht="30" customHeight="1" spans="1:14">
      <c r="A50" s="16"/>
      <c r="B50" s="24">
        <v>3</v>
      </c>
      <c r="C50" s="27" t="s">
        <v>90</v>
      </c>
      <c r="D50" s="24" t="s">
        <v>94</v>
      </c>
      <c r="E50" s="24" t="s">
        <v>17</v>
      </c>
      <c r="F50" s="32"/>
      <c r="G50" s="24">
        <v>80</v>
      </c>
      <c r="H50" s="27">
        <v>40</v>
      </c>
      <c r="I50" s="15" t="s">
        <v>65</v>
      </c>
      <c r="J50" s="15" t="s">
        <v>65</v>
      </c>
      <c r="K50" s="27">
        <v>94.98</v>
      </c>
      <c r="L50" s="27">
        <v>47.49</v>
      </c>
      <c r="M50" s="24">
        <v>87.49</v>
      </c>
      <c r="N50" s="24" t="s">
        <v>19</v>
      </c>
    </row>
    <row r="51" s="1" customFormat="1" ht="30" customHeight="1" spans="1:14">
      <c r="A51" s="16"/>
      <c r="B51" s="24">
        <v>4</v>
      </c>
      <c r="C51" s="27" t="s">
        <v>90</v>
      </c>
      <c r="D51" s="24" t="s">
        <v>95</v>
      </c>
      <c r="E51" s="24" t="s">
        <v>22</v>
      </c>
      <c r="F51" s="32"/>
      <c r="G51" s="24">
        <v>79.5</v>
      </c>
      <c r="H51" s="27">
        <v>39.75</v>
      </c>
      <c r="I51" s="15" t="s">
        <v>65</v>
      </c>
      <c r="J51" s="15" t="s">
        <v>65</v>
      </c>
      <c r="K51" s="27">
        <v>90.7</v>
      </c>
      <c r="L51" s="27">
        <v>45.35</v>
      </c>
      <c r="M51" s="24">
        <v>85.1</v>
      </c>
      <c r="N51" s="24" t="s">
        <v>19</v>
      </c>
    </row>
    <row r="52" s="1" customFormat="1" ht="30" customHeight="1" spans="1:14">
      <c r="A52" s="16"/>
      <c r="B52" s="24">
        <v>5</v>
      </c>
      <c r="C52" s="27" t="s">
        <v>90</v>
      </c>
      <c r="D52" s="24" t="s">
        <v>96</v>
      </c>
      <c r="E52" s="24" t="s">
        <v>22</v>
      </c>
      <c r="F52" s="32"/>
      <c r="G52" s="24">
        <v>79</v>
      </c>
      <c r="H52" s="27">
        <v>39.5</v>
      </c>
      <c r="I52" s="15" t="s">
        <v>65</v>
      </c>
      <c r="J52" s="15" t="s">
        <v>65</v>
      </c>
      <c r="K52" s="27">
        <v>82.5</v>
      </c>
      <c r="L52" s="27">
        <v>41.25</v>
      </c>
      <c r="M52" s="24">
        <v>80.75</v>
      </c>
      <c r="N52" s="24" t="s">
        <v>19</v>
      </c>
    </row>
    <row r="53" s="1" customFormat="1" ht="30" customHeight="1" spans="1:14">
      <c r="A53" s="16"/>
      <c r="B53" s="24">
        <v>6</v>
      </c>
      <c r="C53" s="27" t="s">
        <v>90</v>
      </c>
      <c r="D53" s="24" t="s">
        <v>97</v>
      </c>
      <c r="E53" s="24" t="s">
        <v>22</v>
      </c>
      <c r="F53" s="32"/>
      <c r="G53" s="24">
        <v>68.5</v>
      </c>
      <c r="H53" s="27">
        <v>34.25</v>
      </c>
      <c r="I53" s="15" t="s">
        <v>65</v>
      </c>
      <c r="J53" s="15" t="s">
        <v>65</v>
      </c>
      <c r="K53" s="27">
        <v>88.6</v>
      </c>
      <c r="L53" s="27">
        <v>44.3</v>
      </c>
      <c r="M53" s="24">
        <v>78.55</v>
      </c>
      <c r="N53" s="24" t="s">
        <v>23</v>
      </c>
    </row>
    <row r="54" s="1" customFormat="1" ht="30" customHeight="1" spans="1:14">
      <c r="A54" s="16"/>
      <c r="B54" s="24">
        <v>7</v>
      </c>
      <c r="C54" s="27" t="s">
        <v>90</v>
      </c>
      <c r="D54" s="24" t="s">
        <v>98</v>
      </c>
      <c r="E54" s="24" t="s">
        <v>22</v>
      </c>
      <c r="F54" s="32"/>
      <c r="G54" s="24">
        <v>67</v>
      </c>
      <c r="H54" s="27">
        <v>33.5</v>
      </c>
      <c r="I54" s="15" t="s">
        <v>65</v>
      </c>
      <c r="J54" s="15" t="s">
        <v>65</v>
      </c>
      <c r="K54" s="27">
        <v>87.36</v>
      </c>
      <c r="L54" s="27">
        <v>43.68</v>
      </c>
      <c r="M54" s="24">
        <v>77.18</v>
      </c>
      <c r="N54" s="24" t="s">
        <v>23</v>
      </c>
    </row>
    <row r="55" s="1" customFormat="1" ht="30" customHeight="1" spans="1:14">
      <c r="A55" s="16"/>
      <c r="B55" s="24">
        <v>8</v>
      </c>
      <c r="C55" s="27" t="s">
        <v>90</v>
      </c>
      <c r="D55" s="24" t="s">
        <v>99</v>
      </c>
      <c r="E55" s="24" t="s">
        <v>22</v>
      </c>
      <c r="F55" s="32"/>
      <c r="G55" s="24">
        <v>65</v>
      </c>
      <c r="H55" s="27">
        <v>32.5</v>
      </c>
      <c r="I55" s="15" t="s">
        <v>65</v>
      </c>
      <c r="J55" s="15" t="s">
        <v>65</v>
      </c>
      <c r="K55" s="27">
        <v>85.9</v>
      </c>
      <c r="L55" s="27">
        <v>42.95</v>
      </c>
      <c r="M55" s="24">
        <v>75.45</v>
      </c>
      <c r="N55" s="24" t="s">
        <v>23</v>
      </c>
    </row>
    <row r="56" s="1" customFormat="1" ht="25" customHeight="1" spans="1:14">
      <c r="A56" s="16"/>
      <c r="B56" s="24">
        <v>9</v>
      </c>
      <c r="C56" s="24" t="s">
        <v>100</v>
      </c>
      <c r="D56" s="24" t="s">
        <v>101</v>
      </c>
      <c r="E56" s="24" t="s">
        <v>22</v>
      </c>
      <c r="F56" s="32"/>
      <c r="G56" s="24">
        <v>55</v>
      </c>
      <c r="H56" s="27">
        <v>27.5</v>
      </c>
      <c r="I56" s="15" t="s">
        <v>65</v>
      </c>
      <c r="J56" s="15" t="s">
        <v>65</v>
      </c>
      <c r="K56" s="27">
        <v>94.74</v>
      </c>
      <c r="L56" s="27">
        <v>47.37</v>
      </c>
      <c r="M56" s="24">
        <v>74.87</v>
      </c>
      <c r="N56" s="24" t="s">
        <v>19</v>
      </c>
    </row>
    <row r="57" s="1" customFormat="1" ht="25" customHeight="1" spans="1:14">
      <c r="A57" s="16"/>
      <c r="B57" s="24">
        <v>10</v>
      </c>
      <c r="C57" s="24" t="s">
        <v>100</v>
      </c>
      <c r="D57" s="24" t="s">
        <v>102</v>
      </c>
      <c r="E57" s="24" t="s">
        <v>22</v>
      </c>
      <c r="F57" s="30"/>
      <c r="G57" s="24">
        <v>49</v>
      </c>
      <c r="H57" s="27">
        <v>24.5</v>
      </c>
      <c r="I57" s="15" t="s">
        <v>65</v>
      </c>
      <c r="J57" s="15" t="s">
        <v>65</v>
      </c>
      <c r="K57" s="27">
        <v>80.6</v>
      </c>
      <c r="L57" s="27">
        <v>40.3</v>
      </c>
      <c r="M57" s="24">
        <v>64.8</v>
      </c>
      <c r="N57" s="24" t="s">
        <v>23</v>
      </c>
    </row>
    <row r="58" s="1" customFormat="1" ht="27" customHeight="1" spans="1:14">
      <c r="A58" s="12" t="s">
        <v>103</v>
      </c>
      <c r="B58" s="24">
        <v>1</v>
      </c>
      <c r="C58" s="27" t="s">
        <v>104</v>
      </c>
      <c r="D58" s="24" t="s">
        <v>105</v>
      </c>
      <c r="E58" s="24" t="s">
        <v>22</v>
      </c>
      <c r="F58" s="33" t="s">
        <v>106</v>
      </c>
      <c r="G58" s="24" t="s">
        <v>107</v>
      </c>
      <c r="H58" s="24" t="s">
        <v>108</v>
      </c>
      <c r="I58" s="24" t="s">
        <v>65</v>
      </c>
      <c r="J58" s="24" t="s">
        <v>65</v>
      </c>
      <c r="K58" s="24" t="s">
        <v>109</v>
      </c>
      <c r="L58" s="24" t="s">
        <v>110</v>
      </c>
      <c r="M58" s="24" t="s">
        <v>111</v>
      </c>
      <c r="N58" s="24" t="s">
        <v>19</v>
      </c>
    </row>
    <row r="59" s="1" customFormat="1" ht="27" customHeight="1" spans="1:14">
      <c r="A59" s="16"/>
      <c r="B59" s="24">
        <v>2</v>
      </c>
      <c r="C59" s="27" t="s">
        <v>104</v>
      </c>
      <c r="D59" s="24" t="s">
        <v>112</v>
      </c>
      <c r="E59" s="24" t="s">
        <v>22</v>
      </c>
      <c r="F59" s="34"/>
      <c r="G59" s="24" t="s">
        <v>113</v>
      </c>
      <c r="H59" s="24" t="s">
        <v>114</v>
      </c>
      <c r="I59" s="24" t="s">
        <v>65</v>
      </c>
      <c r="J59" s="24" t="s">
        <v>65</v>
      </c>
      <c r="K59" s="24" t="s">
        <v>115</v>
      </c>
      <c r="L59" s="24" t="s">
        <v>116</v>
      </c>
      <c r="M59" s="24" t="s">
        <v>117</v>
      </c>
      <c r="N59" s="24" t="s">
        <v>19</v>
      </c>
    </row>
    <row r="60" s="1" customFormat="1" ht="27" customHeight="1" spans="1:14">
      <c r="A60" s="16"/>
      <c r="B60" s="24">
        <v>3</v>
      </c>
      <c r="C60" s="27" t="s">
        <v>104</v>
      </c>
      <c r="D60" s="24" t="s">
        <v>118</v>
      </c>
      <c r="E60" s="24" t="s">
        <v>22</v>
      </c>
      <c r="F60" s="34"/>
      <c r="G60" s="24" t="s">
        <v>119</v>
      </c>
      <c r="H60" s="24" t="s">
        <v>120</v>
      </c>
      <c r="I60" s="24" t="s">
        <v>65</v>
      </c>
      <c r="J60" s="24" t="s">
        <v>65</v>
      </c>
      <c r="K60" s="24" t="s">
        <v>121</v>
      </c>
      <c r="L60" s="24" t="s">
        <v>122</v>
      </c>
      <c r="M60" s="24" t="s">
        <v>123</v>
      </c>
      <c r="N60" s="24" t="s">
        <v>23</v>
      </c>
    </row>
    <row r="61" s="1" customFormat="1" ht="27" customHeight="1" spans="1:14">
      <c r="A61" s="16"/>
      <c r="B61" s="24">
        <v>4</v>
      </c>
      <c r="C61" s="27" t="s">
        <v>104</v>
      </c>
      <c r="D61" s="24" t="s">
        <v>124</v>
      </c>
      <c r="E61" s="24" t="s">
        <v>22</v>
      </c>
      <c r="F61" s="35"/>
      <c r="G61" s="24" t="s">
        <v>125</v>
      </c>
      <c r="H61" s="24" t="s">
        <v>126</v>
      </c>
      <c r="I61" s="24" t="s">
        <v>65</v>
      </c>
      <c r="J61" s="24" t="s">
        <v>65</v>
      </c>
      <c r="K61" s="24" t="s">
        <v>127</v>
      </c>
      <c r="L61" s="24" t="s">
        <v>128</v>
      </c>
      <c r="M61" s="24" t="s">
        <v>129</v>
      </c>
      <c r="N61" s="24" t="s">
        <v>23</v>
      </c>
    </row>
  </sheetData>
  <mergeCells count="22">
    <mergeCell ref="A1:N1"/>
    <mergeCell ref="G2:H2"/>
    <mergeCell ref="I2:J2"/>
    <mergeCell ref="K2:L2"/>
    <mergeCell ref="A2:A3"/>
    <mergeCell ref="A4:A11"/>
    <mergeCell ref="A12:A45"/>
    <mergeCell ref="A46:A47"/>
    <mergeCell ref="A48:A57"/>
    <mergeCell ref="A58:A61"/>
    <mergeCell ref="B2:B3"/>
    <mergeCell ref="C2:C3"/>
    <mergeCell ref="D2:D3"/>
    <mergeCell ref="E2:E3"/>
    <mergeCell ref="F2:F3"/>
    <mergeCell ref="F4:F11"/>
    <mergeCell ref="F12:F45"/>
    <mergeCell ref="F46:F47"/>
    <mergeCell ref="F48:F57"/>
    <mergeCell ref="F58:F61"/>
    <mergeCell ref="M2:M3"/>
    <mergeCell ref="N2:N3"/>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上报版</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2017-07-12T09:26:00Z</dcterms:created>
  <dcterms:modified xsi:type="dcterms:W3CDTF">2017-07-14T09:47:45Z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